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1 - Documentazione istituzionale\2023\5_art.16_17_Amministrazione_Trasparente\Bozze\art.17\IV°Trimestre\"/>
    </mc:Choice>
  </mc:AlternateContent>
  <xr:revisionPtr revIDLastSave="0" documentId="13_ncr:1_{25F4C019-27E5-42A9-BC79-F398890A63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sonale non a Tempo determ" sheetId="1" r:id="rId1"/>
  </sheets>
  <definedNames>
    <definedName name="Print_Area" localSheetId="0">'Personale non a Tempo determ'!$A$3:$J$29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20" i="1" s="1"/>
  <c r="E20" i="1"/>
  <c r="F16" i="1"/>
  <c r="F17" i="1"/>
  <c r="F15" i="1"/>
  <c r="F8" i="1"/>
  <c r="F9" i="1"/>
  <c r="F10" i="1"/>
  <c r="F11" i="1"/>
  <c r="F12" i="1"/>
  <c r="F7" i="1"/>
  <c r="F22" i="1"/>
  <c r="E18" i="1"/>
  <c r="E13" i="1"/>
  <c r="E23" i="1" l="1"/>
  <c r="B13" i="1"/>
  <c r="D20" i="1" l="1"/>
  <c r="D7" i="1"/>
  <c r="D13" i="1" s="1"/>
  <c r="D15" i="1"/>
  <c r="C20" i="1"/>
  <c r="B20" i="1"/>
  <c r="B23" i="1" s="1"/>
  <c r="C18" i="1"/>
  <c r="B18" i="1"/>
  <c r="C9" i="1"/>
  <c r="C7" i="1"/>
  <c r="C13" i="1" l="1"/>
  <c r="F13" i="1"/>
  <c r="D18" i="1"/>
  <c r="F18" i="1"/>
  <c r="D23" i="1" l="1"/>
  <c r="F23" i="1"/>
  <c r="C23" i="1"/>
</calcChain>
</file>

<file path=xl/sharedStrings.xml><?xml version="1.0" encoding="utf-8"?>
<sst xmlns="http://schemas.openxmlformats.org/spreadsheetml/2006/main" count="33" uniqueCount="25">
  <si>
    <t>Ricercatori</t>
  </si>
  <si>
    <t>Tecnologi</t>
  </si>
  <si>
    <t xml:space="preserve">Funzionari di Amministrazione </t>
  </si>
  <si>
    <t>Collaboratori di Amministrazione</t>
  </si>
  <si>
    <t>Collaboratori Tecnici</t>
  </si>
  <si>
    <t>Art. 17, c. 2, D.lgs. n. 33/2013 e s.m.i.</t>
  </si>
  <si>
    <t>Assegni di ricerca</t>
  </si>
  <si>
    <t>Personale non a tempo indeterminato</t>
  </si>
  <si>
    <t>Fonte: Conto Annuale parte Tabella 14 Cod P015 e Tabella 14 Cod. L005 relativo agli assegni per il nucleo familiare</t>
  </si>
  <si>
    <t>Totale Costo (€)</t>
  </si>
  <si>
    <t>Primo Trimestre Costo (€)</t>
  </si>
  <si>
    <t>Totale Generale</t>
  </si>
  <si>
    <t>Subtotale competenze</t>
  </si>
  <si>
    <t xml:space="preserve">nessun personale </t>
  </si>
  <si>
    <t>Subtotale assegni di ricerca</t>
  </si>
  <si>
    <t>Di cui agli uffici di diretta collaborazione  con gli Organi di Indirizzo Politico(*)</t>
  </si>
  <si>
    <r>
      <rPr>
        <b/>
        <sz val="10"/>
        <color rgb="FF000000"/>
        <rFont val="Calibri"/>
        <family val="2"/>
      </rPr>
      <t>(*)</t>
    </r>
    <r>
      <rPr>
        <sz val="10"/>
        <color theme="1"/>
        <rFont val="Calibri"/>
        <family val="2"/>
        <scheme val="minor"/>
      </rPr>
      <t xml:space="preserve"> Nel trimestre non ci sono unità di personale  con rapporto di lavoro non a tempo indeterminato  assegnate agli uffici di diretta collaborazione con gli Organi di Indirizzo Politico</t>
    </r>
  </si>
  <si>
    <t>Arretrati a personale cessato non a tempo indeterminato (**)</t>
  </si>
  <si>
    <t>Subtotale arretrati</t>
  </si>
  <si>
    <t>Secondo Trimestre    Costo (€)</t>
  </si>
  <si>
    <t>Terzo Trimestre  Costo  (€)</t>
  </si>
  <si>
    <t>Dirigenti Tecnologi</t>
  </si>
  <si>
    <r>
      <rPr>
        <b/>
        <sz val="10"/>
        <color theme="1"/>
        <rFont val="Calibri"/>
        <family val="2"/>
        <scheme val="minor"/>
      </rPr>
      <t>(**)</t>
    </r>
    <r>
      <rPr>
        <sz val="10"/>
        <color theme="1"/>
        <rFont val="Calibri"/>
        <family val="2"/>
        <scheme val="minor"/>
      </rPr>
      <t xml:space="preserve"> Costo derivante da arretrati a seguito dell'approvazione del contratto colletivo nazionale e accordo integrativo corrisposti al personale cessato o stabilizzato negli anni precedenti.</t>
    </r>
  </si>
  <si>
    <t>Quarto Trimestre  Costo  (€)</t>
  </si>
  <si>
    <t>Costo del personale non a tempo indeterminato al 31 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</si>
</sst>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#,##0.000_ ;\-#,##0.0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4" fillId="0" borderId="0" xfId="0" applyFont="1" applyAlignment="1">
      <alignment horizontal="center" vertical="center"/>
    </xf>
    <xf numFmtId="3" fontId="0" fillId="0" borderId="0" xfId="0" applyNumberFormat="1"/>
    <xf numFmtId="164" fontId="0" fillId="0" borderId="0" xfId="0" applyNumberFormat="1"/>
    <xf numFmtId="0" fontId="8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2" fillId="0" borderId="0" xfId="0" applyNumberFormat="1" applyFont="1" applyAlignment="1">
      <alignment wrapText="1"/>
    </xf>
    <xf numFmtId="165" fontId="6" fillId="2" borderId="1" xfId="1" applyNumberFormat="1" applyFont="1" applyFill="1" applyBorder="1" applyAlignment="1">
      <alignment horizontal="right" vertical="center"/>
    </xf>
    <xf numFmtId="165" fontId="6" fillId="2" borderId="3" xfId="1" applyNumberFormat="1" applyFont="1" applyFill="1" applyBorder="1" applyAlignment="1">
      <alignment horizontal="right" vertical="center"/>
    </xf>
    <xf numFmtId="3" fontId="7" fillId="2" borderId="4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horizontal="left" vertical="center" wrapText="1"/>
    </xf>
    <xf numFmtId="165" fontId="7" fillId="3" borderId="7" xfId="1" applyNumberFormat="1" applyFont="1" applyFill="1" applyBorder="1" applyAlignment="1">
      <alignment horizontal="right" vertical="center" wrapText="1"/>
    </xf>
    <xf numFmtId="165" fontId="7" fillId="3" borderId="8" xfId="1" applyNumberFormat="1" applyFont="1" applyFill="1" applyBorder="1" applyAlignment="1">
      <alignment horizontal="right" vertical="center" wrapText="1"/>
    </xf>
    <xf numFmtId="165" fontId="7" fillId="3" borderId="13" xfId="1" applyNumberFormat="1" applyFont="1" applyFill="1" applyBorder="1" applyAlignment="1">
      <alignment horizontal="right" vertical="center" wrapText="1"/>
    </xf>
    <xf numFmtId="165" fontId="6" fillId="2" borderId="15" xfId="1" applyNumberFormat="1" applyFont="1" applyFill="1" applyBorder="1" applyAlignment="1">
      <alignment horizontal="right" vertical="center"/>
    </xf>
    <xf numFmtId="3" fontId="7" fillId="2" borderId="16" xfId="0" applyNumberFormat="1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left" vertical="center" wrapText="1"/>
    </xf>
    <xf numFmtId="3" fontId="7" fillId="2" borderId="11" xfId="0" applyNumberFormat="1" applyFont="1" applyFill="1" applyBorder="1" applyAlignment="1">
      <alignment horizontal="right" vertical="center" wrapText="1"/>
    </xf>
    <xf numFmtId="0" fontId="7" fillId="3" borderId="10" xfId="0" applyFont="1" applyFill="1" applyBorder="1" applyAlignment="1">
      <alignment horizontal="left" vertical="center" wrapText="1"/>
    </xf>
    <xf numFmtId="165" fontId="7" fillId="3" borderId="9" xfId="1" applyNumberFormat="1" applyFont="1" applyFill="1" applyBorder="1" applyAlignment="1">
      <alignment horizontal="right" vertical="center" wrapText="1"/>
    </xf>
    <xf numFmtId="165" fontId="7" fillId="3" borderId="18" xfId="1" applyNumberFormat="1" applyFont="1" applyFill="1" applyBorder="1" applyAlignment="1">
      <alignment horizontal="right" vertical="center" wrapText="1"/>
    </xf>
    <xf numFmtId="165" fontId="7" fillId="3" borderId="19" xfId="1" applyNumberFormat="1" applyFont="1" applyFill="1" applyBorder="1" applyAlignment="1">
      <alignment horizontal="right"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5" fontId="7" fillId="2" borderId="16" xfId="1" applyNumberFormat="1" applyFont="1" applyFill="1" applyBorder="1" applyAlignment="1">
      <alignment horizontal="right" vertical="center"/>
    </xf>
    <xf numFmtId="0" fontId="7" fillId="3" borderId="20" xfId="0" applyFont="1" applyFill="1" applyBorder="1" applyAlignment="1">
      <alignment horizontal="center" vertical="center" wrapText="1"/>
    </xf>
    <xf numFmtId="165" fontId="6" fillId="2" borderId="11" xfId="1" applyNumberFormat="1" applyFont="1" applyFill="1" applyBorder="1" applyAlignment="1">
      <alignment horizontal="right" vertical="center"/>
    </xf>
    <xf numFmtId="165" fontId="6" fillId="2" borderId="21" xfId="1" applyNumberFormat="1" applyFont="1" applyFill="1" applyBorder="1" applyAlignment="1">
      <alignment horizontal="right" vertical="center"/>
    </xf>
    <xf numFmtId="165" fontId="6" fillId="2" borderId="20" xfId="1" applyNumberFormat="1" applyFont="1" applyFill="1" applyBorder="1" applyAlignment="1">
      <alignment horizontal="right" vertical="center"/>
    </xf>
    <xf numFmtId="165" fontId="0" fillId="0" borderId="0" xfId="0" applyNumberFormat="1"/>
    <xf numFmtId="166" fontId="2" fillId="0" borderId="0" xfId="0" applyNumberFormat="1" applyFont="1"/>
  </cellXfs>
  <cellStyles count="3">
    <cellStyle name="Migliaia" xfId="1" builtinId="3"/>
    <cellStyle name="Normale" xfId="0" builtinId="0"/>
    <cellStyle name="Normale 2 2 3" xfId="2" xr:uid="{00000000-0005-0000-0000-000002000000}"/>
  </cellStyles>
  <dxfs count="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7" defaultTableStyle="TableStyleMedium2" defaultPivotStyle="PivotStyleLight16">
    <tableStyle name="Stile tabella 1" pivot="0" count="0" xr9:uid="{00000000-0011-0000-FFFF-FFFF00000000}"/>
    <tableStyle name="Stile tabella 2" pivot="0" count="0" xr9:uid="{00000000-0011-0000-FFFF-FFFF01000000}"/>
    <tableStyle name="Stile tabella 3" pivot="0" count="0" xr9:uid="{00000000-0011-0000-FFFF-FFFF02000000}"/>
    <tableStyle name="Stile tabella 4" pivot="0" count="0" xr9:uid="{00000000-0011-0000-FFFF-FFFF03000000}"/>
    <tableStyle name="Stile tabella 5" pivot="0" count="0" xr9:uid="{00000000-0011-0000-FFFF-FFFF04000000}"/>
    <tableStyle name="Stile tabella 6" pivot="0" count="0" xr9:uid="{00000000-0011-0000-FFFF-FFFF05000000}"/>
    <tableStyle name="Stile tabella 7" pivot="0" count="0" xr9:uid="{00000000-0011-0000-FFFF-FFFF06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6:F23" totalsRowShown="0" headerRowDxfId="5" headerRowBorderDxfId="4" tableBorderDxfId="3">
  <autoFilter ref="A6:F23" xr:uid="{00000000-0009-0000-0100-000001000000}"/>
  <tableColumns count="6">
    <tableColumn id="1" xr3:uid="{00000000-0010-0000-0000-000001000000}" name="Personale non a tempo indeterminato" dataDxfId="2"/>
    <tableColumn id="2" xr3:uid="{00000000-0010-0000-0000-000002000000}" name="Primo Trimestre Costo (€)" dataDxfId="1"/>
    <tableColumn id="3" xr3:uid="{87FB4802-4916-4205-8A4E-2AA0C3591CD1}" name="Secondo Trimestre    Costo (€)"/>
    <tableColumn id="4" xr3:uid="{2B093B75-D70A-476B-A045-1C28B2BFBB3A}" name="Terzo Trimestre  Costo  (€)"/>
    <tableColumn id="5" xr3:uid="{6BAF6094-6E8A-432D-B208-FFF3DA66A238}" name="Quarto Trimestre  Costo  (€)"/>
    <tableColumn id="6" xr3:uid="{00000000-0010-0000-0000-000006000000}" name="Totale Costo (€)" dataDxfId="0"/>
  </tableColumns>
  <tableStyleInfo name="TableStyleLight2" showFirstColumn="0" showLastColumn="0" showRowStripes="1" showColumnStripes="0"/>
  <extLst>
    <ext xmlns:x14="http://schemas.microsoft.com/office/spreadsheetml/2009/9/main" uri="{504A1905-F514-4f6f-8877-14C23A59335A}">
      <x14:table altText="Costo del personale non a tempo indeterminato anno 2020 Dati ENEA" altTextSummary="Costo del personale non a tempo indeterminato al 31/12/2020 suddiviso per trimestri e profili professionali._x000d__x000a_Nell'ultima colonna è riportato il costo dell'intero anno."/>
    </ext>
  </extLst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activeCell="L21" sqref="L21"/>
    </sheetView>
  </sheetViews>
  <sheetFormatPr defaultRowHeight="15" x14ac:dyDescent="0.25"/>
  <cols>
    <col min="1" max="1" width="33.5703125" customWidth="1"/>
    <col min="2" max="5" width="14.140625" customWidth="1"/>
    <col min="6" max="6" width="16.85546875" customWidth="1"/>
    <col min="7" max="7" width="9.140625" bestFit="1" customWidth="1"/>
  </cols>
  <sheetData>
    <row r="1" spans="1:11" x14ac:dyDescent="0.25">
      <c r="A1" s="4"/>
    </row>
    <row r="2" spans="1:11" x14ac:dyDescent="0.25">
      <c r="A2" s="4"/>
    </row>
    <row r="3" spans="1:11" ht="15.75" x14ac:dyDescent="0.25">
      <c r="A3" s="9" t="s">
        <v>24</v>
      </c>
    </row>
    <row r="4" spans="1:11" ht="18" customHeight="1" x14ac:dyDescent="0.25">
      <c r="A4" s="8" t="s">
        <v>5</v>
      </c>
      <c r="B4" s="7"/>
      <c r="C4" s="7"/>
      <c r="D4" s="7"/>
      <c r="E4" s="7"/>
      <c r="F4" s="7"/>
    </row>
    <row r="5" spans="1:11" ht="16.5" thickBot="1" x14ac:dyDescent="0.3">
      <c r="A5" s="1"/>
      <c r="B5" s="1"/>
      <c r="C5" s="1"/>
      <c r="D5" s="1"/>
      <c r="E5" s="1"/>
      <c r="F5" s="1"/>
    </row>
    <row r="6" spans="1:11" ht="45" x14ac:dyDescent="0.25">
      <c r="A6" s="21" t="s">
        <v>7</v>
      </c>
      <c r="B6" s="31" t="s">
        <v>10</v>
      </c>
      <c r="C6" s="31" t="s">
        <v>19</v>
      </c>
      <c r="D6" s="34" t="s">
        <v>20</v>
      </c>
      <c r="E6" s="34" t="s">
        <v>23</v>
      </c>
      <c r="F6" s="32" t="s">
        <v>9</v>
      </c>
    </row>
    <row r="7" spans="1:11" x14ac:dyDescent="0.25">
      <c r="A7" s="22" t="s">
        <v>0</v>
      </c>
      <c r="B7" s="19">
        <v>52226.9</v>
      </c>
      <c r="C7" s="19">
        <f>23282.02+22944.72+18851.03</f>
        <v>65077.770000000004</v>
      </c>
      <c r="D7" s="35">
        <f>60036.26-479.97-937.03-693.27-840.45</f>
        <v>57085.540000000008</v>
      </c>
      <c r="E7" s="35">
        <v>97378.31</v>
      </c>
      <c r="F7" s="20">
        <f>SUM(Tabella1[[#This Row],[Primo Trimestre Costo (€)]:[Quarto Trimestre  Costo  (€)]])</f>
        <v>271768.52</v>
      </c>
    </row>
    <row r="8" spans="1:11" x14ac:dyDescent="0.25">
      <c r="A8" s="22" t="s">
        <v>21</v>
      </c>
      <c r="B8" s="11">
        <v>0</v>
      </c>
      <c r="C8" s="19">
        <v>0</v>
      </c>
      <c r="D8" s="35">
        <v>20862.11</v>
      </c>
      <c r="E8" s="35">
        <v>35695.760000000002</v>
      </c>
      <c r="F8" s="20">
        <f>SUM(Tabella1[[#This Row],[Primo Trimestre Costo (€)]:[Quarto Trimestre  Costo  (€)]])</f>
        <v>56557.87</v>
      </c>
    </row>
    <row r="9" spans="1:11" x14ac:dyDescent="0.25">
      <c r="A9" s="22" t="s">
        <v>1</v>
      </c>
      <c r="B9" s="11">
        <v>9640.82</v>
      </c>
      <c r="C9" s="11">
        <f>2868.09+2868.09+1195.04</f>
        <v>6931.22</v>
      </c>
      <c r="D9" s="36">
        <v>2041.69</v>
      </c>
      <c r="E9" s="35">
        <v>15448.76</v>
      </c>
      <c r="F9" s="20">
        <f>SUM(Tabella1[[#This Row],[Primo Trimestre Costo (€)]:[Quarto Trimestre  Costo  (€)]])</f>
        <v>34062.49</v>
      </c>
    </row>
    <row r="10" spans="1:11" x14ac:dyDescent="0.25">
      <c r="A10" s="22" t="s">
        <v>2</v>
      </c>
      <c r="B10" s="11">
        <v>0</v>
      </c>
      <c r="C10" s="11">
        <v>0</v>
      </c>
      <c r="D10" s="36">
        <v>0</v>
      </c>
      <c r="E10" s="35">
        <v>0</v>
      </c>
      <c r="F10" s="20">
        <f>SUM(Tabella1[[#This Row],[Primo Trimestre Costo (€)]:[Quarto Trimestre  Costo  (€)]])</f>
        <v>0</v>
      </c>
    </row>
    <row r="11" spans="1:11" x14ac:dyDescent="0.25">
      <c r="A11" s="22" t="s">
        <v>3</v>
      </c>
      <c r="B11" s="11">
        <v>0</v>
      </c>
      <c r="C11" s="11">
        <v>0</v>
      </c>
      <c r="D11" s="36">
        <v>0</v>
      </c>
      <c r="E11" s="35">
        <v>0</v>
      </c>
      <c r="F11" s="20">
        <f>SUM(Tabella1[[#This Row],[Primo Trimestre Costo (€)]:[Quarto Trimestre  Costo  (€)]])</f>
        <v>0</v>
      </c>
    </row>
    <row r="12" spans="1:11" x14ac:dyDescent="0.25">
      <c r="A12" s="22" t="s">
        <v>4</v>
      </c>
      <c r="B12" s="11">
        <v>0</v>
      </c>
      <c r="C12" s="11">
        <v>0</v>
      </c>
      <c r="D12" s="36">
        <v>0</v>
      </c>
      <c r="E12" s="35">
        <v>1568.71</v>
      </c>
      <c r="F12" s="20">
        <f>SUM(Tabella1[[#This Row],[Primo Trimestre Costo (€)]:[Quarto Trimestre  Costo  (€)]])</f>
        <v>1568.71</v>
      </c>
    </row>
    <row r="13" spans="1:11" ht="20.45" customHeight="1" thickBot="1" x14ac:dyDescent="0.3">
      <c r="A13" s="15" t="s">
        <v>12</v>
      </c>
      <c r="B13" s="16">
        <f>SUM(B7:B12)</f>
        <v>61867.72</v>
      </c>
      <c r="C13" s="16">
        <f>SUM(C7:C12)</f>
        <v>72008.990000000005</v>
      </c>
      <c r="D13" s="16">
        <f>SUM(D7:D12)</f>
        <v>79989.340000000011</v>
      </c>
      <c r="E13" s="16">
        <f>SUM(E7:E12)</f>
        <v>150091.54</v>
      </c>
      <c r="F13" s="17">
        <f>SUM(F7:F12)</f>
        <v>363957.59</v>
      </c>
      <c r="G13" s="2"/>
      <c r="I13" s="3"/>
    </row>
    <row r="14" spans="1:11" ht="45" x14ac:dyDescent="0.25">
      <c r="A14" s="21" t="s">
        <v>17</v>
      </c>
      <c r="B14" s="31" t="s">
        <v>10</v>
      </c>
      <c r="C14" s="31" t="s">
        <v>19</v>
      </c>
      <c r="D14" s="34" t="s">
        <v>20</v>
      </c>
      <c r="E14" s="34" t="s">
        <v>23</v>
      </c>
      <c r="F14" s="32" t="s">
        <v>9</v>
      </c>
      <c r="G14" s="2"/>
      <c r="I14" s="3"/>
    </row>
    <row r="15" spans="1:11" x14ac:dyDescent="0.25">
      <c r="A15" s="22" t="s">
        <v>0</v>
      </c>
      <c r="B15" s="19">
        <v>2155.98</v>
      </c>
      <c r="C15" s="19">
        <v>0</v>
      </c>
      <c r="D15" s="35">
        <f>840.45+693.27+937.03+479.97</f>
        <v>2950.7200000000003</v>
      </c>
      <c r="E15" s="35">
        <v>0</v>
      </c>
      <c r="F15" s="33">
        <f>SUM(Tabella1[[#This Row],[Primo Trimestre Costo (€)]:[Quarto Trimestre  Costo  (€)]])</f>
        <v>5106.7000000000007</v>
      </c>
      <c r="G15" s="2"/>
      <c r="I15" s="3"/>
    </row>
    <row r="16" spans="1:11" x14ac:dyDescent="0.25">
      <c r="A16" s="14" t="s">
        <v>1</v>
      </c>
      <c r="B16" s="19">
        <v>0</v>
      </c>
      <c r="C16" s="19">
        <v>0</v>
      </c>
      <c r="D16" s="35">
        <v>0</v>
      </c>
      <c r="E16" s="35">
        <v>0</v>
      </c>
      <c r="F16" s="33">
        <f>SUM(Tabella1[[#This Row],[Primo Trimestre Costo (€)]:[Quarto Trimestre  Costo  (€)]])</f>
        <v>0</v>
      </c>
      <c r="G16" s="2"/>
      <c r="I16" s="3"/>
      <c r="K16" s="38"/>
    </row>
    <row r="17" spans="1:9" x14ac:dyDescent="0.25">
      <c r="A17" s="14" t="s">
        <v>3</v>
      </c>
      <c r="B17" s="19">
        <v>530.04999999999995</v>
      </c>
      <c r="C17" s="19">
        <v>6.03</v>
      </c>
      <c r="D17" s="35">
        <v>242.16</v>
      </c>
      <c r="E17" s="35">
        <v>0</v>
      </c>
      <c r="F17" s="33">
        <f>SUM(Tabella1[[#This Row],[Primo Trimestre Costo (€)]:[Quarto Trimestre  Costo  (€)]])</f>
        <v>778.2399999999999</v>
      </c>
      <c r="G17" s="2"/>
      <c r="I17" s="3"/>
    </row>
    <row r="18" spans="1:9" ht="20.45" customHeight="1" thickBot="1" x14ac:dyDescent="0.3">
      <c r="A18" s="15" t="s">
        <v>18</v>
      </c>
      <c r="B18" s="16">
        <f>SUM(B15:B17)</f>
        <v>2686.0299999999997</v>
      </c>
      <c r="C18" s="16">
        <f>SUM(C15:C17)</f>
        <v>6.03</v>
      </c>
      <c r="D18" s="16">
        <f>SUM(D15:D17)</f>
        <v>3192.88</v>
      </c>
      <c r="E18" s="16">
        <f>SUM(E15:E17)</f>
        <v>0</v>
      </c>
      <c r="F18" s="17">
        <f>SUM(F15:F17)</f>
        <v>5884.9400000000005</v>
      </c>
      <c r="G18" s="2"/>
      <c r="I18" s="3"/>
    </row>
    <row r="19" spans="1:9" ht="21.6" customHeight="1" x14ac:dyDescent="0.25">
      <c r="A19" s="30" t="s">
        <v>6</v>
      </c>
      <c r="B19" s="12">
        <v>311294.36</v>
      </c>
      <c r="C19" s="12">
        <v>416350.21</v>
      </c>
      <c r="D19" s="37">
        <v>460309.07</v>
      </c>
      <c r="E19" s="37">
        <v>431610.89</v>
      </c>
      <c r="F19" s="13">
        <f>SUM(B19:E19)</f>
        <v>1619564.5300000003</v>
      </c>
      <c r="H19" s="2"/>
    </row>
    <row r="20" spans="1:9" ht="24" customHeight="1" thickBot="1" x14ac:dyDescent="0.3">
      <c r="A20" s="15" t="s">
        <v>14</v>
      </c>
      <c r="B20" s="16">
        <f>B19</f>
        <v>311294.36</v>
      </c>
      <c r="C20" s="16">
        <f>C19</f>
        <v>416350.21</v>
      </c>
      <c r="D20" s="16">
        <f>D19</f>
        <v>460309.07</v>
      </c>
      <c r="E20" s="16">
        <f>E19</f>
        <v>431610.89</v>
      </c>
      <c r="F20" s="17">
        <f>F19</f>
        <v>1619564.5300000003</v>
      </c>
    </row>
    <row r="21" spans="1:9" ht="37.5" customHeight="1" x14ac:dyDescent="0.25">
      <c r="A21" s="29" t="s">
        <v>15</v>
      </c>
      <c r="B21" s="19">
        <v>0</v>
      </c>
      <c r="C21" s="19">
        <v>0</v>
      </c>
      <c r="D21" s="35">
        <v>0</v>
      </c>
      <c r="E21" s="35">
        <v>0</v>
      </c>
      <c r="F21" s="24">
        <v>0</v>
      </c>
    </row>
    <row r="22" spans="1:9" ht="15.75" thickBot="1" x14ac:dyDescent="0.3">
      <c r="A22" s="25" t="s">
        <v>13</v>
      </c>
      <c r="B22" s="18">
        <v>0</v>
      </c>
      <c r="C22" s="18">
        <v>0</v>
      </c>
      <c r="D22" s="26">
        <v>0</v>
      </c>
      <c r="E22" s="26">
        <v>0</v>
      </c>
      <c r="F22" s="26">
        <f>SUM(B22:E22)</f>
        <v>0</v>
      </c>
    </row>
    <row r="23" spans="1:9" ht="15.75" thickBot="1" x14ac:dyDescent="0.3">
      <c r="A23" s="23" t="s">
        <v>11</v>
      </c>
      <c r="B23" s="27">
        <f>B20+B22+B13+B18</f>
        <v>375848.11</v>
      </c>
      <c r="C23" s="27">
        <f>C20+C22+C13+C18</f>
        <v>488365.23000000004</v>
      </c>
      <c r="D23" s="27">
        <f>D20+D22+D13+D18</f>
        <v>543491.29</v>
      </c>
      <c r="E23" s="27">
        <f>E20+E22+E13+E18</f>
        <v>581702.43000000005</v>
      </c>
      <c r="F23" s="28">
        <f>F20+F22+F13+F18</f>
        <v>1989407.0600000003</v>
      </c>
    </row>
    <row r="25" spans="1:9" ht="51.75" x14ac:dyDescent="0.25">
      <c r="A25" s="10" t="s">
        <v>8</v>
      </c>
      <c r="B25" s="5"/>
      <c r="C25" s="5"/>
      <c r="D25" s="5"/>
      <c r="E25" s="5"/>
      <c r="F25" s="5"/>
      <c r="G25" s="5"/>
    </row>
    <row r="26" spans="1:9" x14ac:dyDescent="0.25">
      <c r="A26" s="10"/>
      <c r="B26" s="39"/>
      <c r="C26" s="39"/>
      <c r="D26" s="39"/>
      <c r="E26" s="39"/>
      <c r="F26" s="39"/>
      <c r="G26" s="5"/>
    </row>
    <row r="27" spans="1:9" ht="64.5" x14ac:dyDescent="0.25">
      <c r="A27" s="10" t="s">
        <v>16</v>
      </c>
      <c r="B27" s="6"/>
      <c r="C27" s="6"/>
      <c r="D27" s="6"/>
      <c r="E27" s="6"/>
      <c r="F27" s="6"/>
      <c r="G27" s="6"/>
    </row>
    <row r="29" spans="1:9" ht="77.25" x14ac:dyDescent="0.25">
      <c r="A29" s="10" t="s">
        <v>22</v>
      </c>
    </row>
  </sheetData>
  <pageMargins left="0.51181102362204722" right="0.39370078740157483" top="1.5748031496062993" bottom="0.74803149606299213" header="0.31496062992125984" footer="0.31496062992125984"/>
  <pageSetup paperSize="8" scale="90" orientation="portrait" r:id="rId1"/>
  <headerFooter>
    <oddHeader>&amp;L&amp;G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Personale non a Tempo determ</vt:lpstr>
      <vt:lpstr>'Personale non a Tempo determ'!Print_Area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francesco.todini@enea.it</dc:creator>
  <cp:lastModifiedBy>Francesco Todini</cp:lastModifiedBy>
  <cp:lastPrinted>2023-07-17T14:40:40Z</cp:lastPrinted>
  <dcterms:created xsi:type="dcterms:W3CDTF">2018-10-29T13:38:09Z</dcterms:created>
  <dcterms:modified xsi:type="dcterms:W3CDTF">2024-01-17T13:12:20Z</dcterms:modified>
</cp:coreProperties>
</file>