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4675" windowHeight="11790"/>
  </bookViews>
  <sheets>
    <sheet name="ENTRATE" sheetId="2" r:id="rId1"/>
    <sheet name="USCITE" sheetId="3" r:id="rId2"/>
    <sheet name="Foglio1" sheetId="1" r:id="rId3"/>
  </sheets>
  <definedNames>
    <definedName name="_xlnm.Print_Area" localSheetId="0">ENTRATE!$A$1:$E$164</definedName>
    <definedName name="_xlnm.Print_Area" localSheetId="1">USCITE!$A$1:$E$173</definedName>
    <definedName name="_xlnm.Print_Titles" localSheetId="0">ENTRATE!$1:$3</definedName>
    <definedName name="_xlnm.Print_Titles" localSheetId="1">USCITE!$1:$3</definedName>
  </definedNames>
  <calcPr calcId="145621"/>
</workbook>
</file>

<file path=xl/calcChain.xml><?xml version="1.0" encoding="utf-8"?>
<calcChain xmlns="http://schemas.openxmlformats.org/spreadsheetml/2006/main">
  <c r="E167" i="3" l="1"/>
  <c r="D167" i="3"/>
  <c r="E161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D138" i="3" s="1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E52" i="3"/>
  <c r="D52" i="3"/>
  <c r="E49" i="3"/>
  <c r="D49" i="3"/>
  <c r="E41" i="3"/>
  <c r="D41" i="3"/>
  <c r="E36" i="3"/>
  <c r="D36" i="3"/>
  <c r="E32" i="3"/>
  <c r="D32" i="3"/>
  <c r="E25" i="3"/>
  <c r="D25" i="3"/>
  <c r="E23" i="3"/>
  <c r="D23" i="3"/>
  <c r="E19" i="3"/>
  <c r="D19" i="3"/>
  <c r="E13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E138" i="3" l="1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<sst xmlns="http://schemas.openxmlformats.org/spreadsheetml/2006/main" count="1009" uniqueCount="327">
  <si>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</si>
  <si>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</si>
  <si>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</si>
  <si>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</si>
  <si>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</si>
  <si>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</si>
  <si>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</si>
  <si>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</si>
  <si>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</si>
  <si>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</si>
  <si>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</si>
  <si>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</si>
  <si>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</si>
  <si>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</si>
  <si>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</si>
  <si>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</si>
  <si>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</si>
  <si>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</si>
  <si>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</si>
  <si>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</si>
  <si>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</si>
  <si>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</si>
  <si>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</si>
  <si>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</si>
  <si>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</si>
  <si>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</si>
  <si>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</si>
  <si>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</si>
  <si>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</si>
  <si>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</si>
  <si>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</si>
  <si>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</si>
  <si>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</si>
  <si>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</si>
  <si>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</si>
  <si>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</si>
  <si>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</si>
  <si>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</si>
  <si>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</si>
  <si>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</si>
  <si>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</si>
  <si>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</si>
  <si>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</si>
  <si>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</si>
  <si>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</si>
  <si>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</si>
  <si>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</si>
  <si>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</si>
  <si>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</si>
  <si>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</si>
  <si>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</si>
  <si>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</si>
  <si>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</si>
  <si>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</si>
  <si>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</si>
  <si>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</si>
  <si>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</si>
  <si>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</si>
  <si>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</si>
  <si>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</si>
  <si>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</si>
  <si>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</si>
  <si>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</si>
  <si>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</si>
  <si>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</si>
  <si>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</si>
  <si>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</si>
  <si>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</si>
  <si>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</si>
  <si>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</si>
  <si>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</si>
  <si>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</si>
  <si>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</si>
  <si>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</si>
  <si>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</si>
  <si>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</si>
  <si>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</si>
  <si>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</si>
  <si>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</si>
  <si>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</si>
  <si>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</si>
  <si>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</si>
  <si>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</si>
  <si>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</si>
  <si>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</si>
  <si>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</si>
  <si>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</si>
  <si>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</si>
  <si>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</si>
  <si>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</si>
  <si>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</si>
  <si>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</si>
  <si>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</si>
  <si>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</si>
  <si>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</si>
  <si>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</si>
  <si>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</si>
  <si>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</si>
  <si>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</si>
  <si>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</si>
  <si>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</si>
  <si>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</si>
  <si>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</si>
  <si>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</si>
  <si>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</si>
  <si>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</si>
  <si>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</si>
  <si>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</si>
  <si>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</si>
  <si>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</si>
  <si>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</si>
  <si>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</si>
  <si>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</si>
  <si>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</si>
  <si>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</si>
  <si>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</si>
  <si>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</si>
  <si>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</si>
  <si>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</si>
  <si>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</si>
  <si>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</si>
  <si>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</si>
  <si>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</si>
  <si>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</si>
  <si>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</si>
  <si>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</si>
  <si>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</si>
  <si>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</si>
  <si>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</si>
  <si>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</si>
  <si>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</si>
  <si>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</si>
  <si>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</si>
  <si>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</si>
  <si>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</si>
  <si>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</si>
  <si>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</si>
  <si>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</si>
  <si>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</si>
  <si>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</si>
  <si>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</si>
  <si>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</si>
  <si>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</si>
  <si>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</si>
  <si>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</si>
  <si>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</si>
  <si>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</si>
  <si>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</si>
  <si>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</si>
  <si>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</si>
  <si>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</si>
  <si>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</si>
  <si>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</si>
  <si>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</si>
  <si>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</si>
  <si>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</si>
  <si>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</si>
  <si>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</si>
  <si>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</si>
  <si>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</si>
  <si>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</si>
  <si>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</si>
  <si>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</si>
  <si>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</si>
  <si>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</si>
  <si>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</si>
  <si>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</si>
  <si>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</si>
  <si>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</si>
  <si>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</si>
  <si>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</si>
  <si>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</si>
  <si>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</si>
  <si>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</si>
  <si>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</si>
  <si>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</si>
  <si>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</si>
  <si>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</si>
  <si>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</si>
  <si>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</si>
  <si>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</si>
  <si>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</si>
  <si>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</si>
  <si>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</si>
  <si>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</si>
  <si>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</si>
  <si>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</si>
  <si>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</si>
  <si>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</si>
  <si>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</si>
  <si>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</si>
  <si>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</si>
  <si>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</si>
  <si>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</si>
  <si>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</si>
  <si>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</si>
  <si>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</si>
  <si>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</si>
  <si>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</si>
  <si>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</si>
  <si>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</si>
  <si>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</si>
  <si>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</si>
  <si>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</si>
  <si>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</si>
  <si>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</si>
  <si>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</si>
  <si>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</si>
  <si>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</si>
  <si>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</si>
  <si>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</si>
  <si>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</si>
  <si>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</si>
  <si>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</si>
  <si>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</si>
  <si>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</si>
  <si>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</si>
  <si>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</si>
  <si>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</si>
  <si>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</si>
  <si>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</si>
  <si>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</si>
  <si>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</si>
  <si>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</si>
  <si>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</si>
  <si>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</si>
  <si>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</si>
  <si>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</si>
  <si>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</si>
  <si>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</si>
  <si>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</si>
  <si>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</si>
  <si>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</si>
  <si>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</si>
  <si>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</si>
  <si>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</si>
  <si>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</si>
  <si>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</si>
  <si>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</si>
  <si>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</si>
  <si>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</si>
  <si>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</si>
  <si>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</si>
  <si>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</si>
  <si>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</si>
  <si>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</si>
  <si>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</si>
  <si>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</si>
  <si>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</si>
  <si>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</si>
  <si>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</si>
  <si>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</si>
  <si>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</si>
  <si>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</si>
  <si>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</si>
  <si>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</si>
  <si>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</si>
  <si>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</si>
  <si>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</si>
  <si>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</si>
  <si>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</si>
  <si>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</si>
  <si>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</si>
  <si>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</si>
  <si>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</si>
  <si>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</si>
  <si>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</si>
  <si>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</si>
  <si>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</si>
  <si>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</si>
  <si>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</si>
  <si>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</si>
  <si>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</si>
  <si>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</si>
  <si>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</si>
  <si>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</si>
  <si>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</si>
  <si>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</si>
  <si>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</si>
  <si>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</si>
  <si>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</si>
  <si>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</si>
  <si>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</si>
  <si>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</si>
  <si>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</si>
  <si>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</si>
  <si>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</si>
  <si>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</si>
  <si>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</si>
  <si>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</si>
  <si>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</si>
  <si>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</si>
  <si>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</si>
  <si>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</si>
  <si>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</si>
  <si>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</si>
  <si>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</si>
  <si>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</si>
  <si>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</si>
  <si>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</si>
  <si>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</si>
  <si>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</si>
  <si>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</si>
  <si>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</si>
  <si>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</si>
  <si>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</si>
  <si>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</si>
  <si>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</si>
  <si>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</si>
  <si>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</si>
  <si>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</si>
  <si>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</si>
  <si>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</si>
  <si>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</si>
  <si>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</si>
  <si>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</si>
  <si>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</si>
  <si>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</si>
  <si>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</si>
  <si>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</si>
  <si>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</si>
  <si>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</si>
  <si>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</si>
  <si>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</si>
  <si>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</si>
  <si>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</si>
  <si>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Bilancio di Previsione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</si>
</sst>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2">
    <cellStyle name="Grafico" xfId="1"/>
    <cellStyle name="Migliaia [0] 2" xfId="2"/>
    <cellStyle name="Migliaia 2" xfId="3"/>
    <cellStyle name="Normal_SHEET" xfId="4"/>
    <cellStyle name="Normale" xfId="0" builtinId="0"/>
    <cellStyle name="Normale 2" xfId="5"/>
    <cellStyle name="Normale 2 2" xfId="6"/>
    <cellStyle name="Normale 3" xfId="7"/>
    <cellStyle name="Normale 3 2" xfId="8"/>
    <cellStyle name="Normale 3 3" xfId="9"/>
    <cellStyle name="Normale 4" xfId="10"/>
    <cellStyle name="Normale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workbookViewId="0">
      <selection sqref="A1:E164"/>
    </sheetView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15.42578125" style="1" customWidth="1"/>
    <col min="5" max="5" width="15.140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0" t="s">
        <v>0</v>
      </c>
      <c r="B1" s="30"/>
      <c r="C1" s="30"/>
      <c r="D1" s="30"/>
      <c r="E1" s="30"/>
    </row>
    <row r="2" spans="1:5" ht="44.25" customHeight="1" x14ac:dyDescent="0.25">
      <c r="A2" s="31" t="s">
        <v>1</v>
      </c>
      <c r="B2" s="32"/>
      <c r="C2" s="33"/>
      <c r="D2" s="34" t="s">
        <v>326</v>
      </c>
      <c r="E2" s="35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245444820</v>
      </c>
      <c r="E16" s="20">
        <f>E17</f>
        <v>240028733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245444820</v>
      </c>
      <c r="E17" s="12">
        <f>E18+E19+E20+E21+E22</f>
        <v>240028733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225383515</v>
      </c>
      <c r="E18" s="16">
        <v>223976689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>
        <v>0</v>
      </c>
      <c r="E19" s="16">
        <v>0</v>
      </c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3857415</v>
      </c>
      <c r="E20" s="16">
        <v>3088932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3660</v>
      </c>
      <c r="E21" s="16">
        <v>2928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16200230</v>
      </c>
      <c r="E22" s="16">
        <v>12960184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28200739</v>
      </c>
      <c r="E23" s="22">
        <f>E24+E28+E33+E37+E42</f>
        <v>25653054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18020601</v>
      </c>
      <c r="E24" s="12">
        <f>E25+E26+E27</f>
        <v>15632164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2592768</v>
      </c>
      <c r="E25" s="29">
        <v>2592768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14386547</v>
      </c>
      <c r="E26" s="29">
        <v>11998110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1041286</v>
      </c>
      <c r="E27" s="16">
        <v>1041286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>
        <v>0</v>
      </c>
      <c r="E29" s="16">
        <v>0</v>
      </c>
    </row>
    <row r="30" spans="1:12" ht="25.5" x14ac:dyDescent="0.25">
      <c r="A30" s="13" t="s">
        <v>7</v>
      </c>
      <c r="B30" s="14" t="s">
        <v>12</v>
      </c>
      <c r="C30" s="15" t="s">
        <v>36</v>
      </c>
      <c r="D30" s="16">
        <v>0</v>
      </c>
      <c r="E30" s="16">
        <v>0</v>
      </c>
    </row>
    <row r="31" spans="1:12" ht="25.5" x14ac:dyDescent="0.25">
      <c r="A31" s="13" t="s">
        <v>7</v>
      </c>
      <c r="B31" s="14" t="s">
        <v>12</v>
      </c>
      <c r="C31" s="15" t="s">
        <v>37</v>
      </c>
      <c r="D31" s="16">
        <v>0</v>
      </c>
      <c r="E31" s="16">
        <v>0</v>
      </c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>
        <v>0</v>
      </c>
      <c r="E32" s="16">
        <v>0</v>
      </c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2650000</v>
      </c>
      <c r="E33" s="12">
        <f>E34+E35+E36</f>
        <v>2650000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>
        <v>0</v>
      </c>
      <c r="E34" s="16">
        <v>0</v>
      </c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150000</v>
      </c>
      <c r="E35" s="16">
        <v>150000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2500000</v>
      </c>
      <c r="E36" s="16">
        <v>2500000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0</v>
      </c>
      <c r="E37" s="12">
        <f>E38+E39+E40+E41</f>
        <v>0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>
        <v>0</v>
      </c>
      <c r="E38" s="16">
        <v>0</v>
      </c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0</v>
      </c>
      <c r="E39" s="16">
        <v>0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7530138</v>
      </c>
      <c r="E42" s="12">
        <f>E43+E44+E45</f>
        <v>7370890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0</v>
      </c>
      <c r="E43" s="16">
        <v>0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6349897</v>
      </c>
      <c r="E44" s="16">
        <v>6344697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1180241</v>
      </c>
      <c r="E45" s="16">
        <v>1026193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50000</v>
      </c>
      <c r="E46" s="20">
        <f>E47+E50+E61+E76+E80</f>
        <v>50000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0</v>
      </c>
      <c r="E50" s="12">
        <f>E51+E52+E53+E54+E55+E56+E57+E58+E59+E60</f>
        <v>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0</v>
      </c>
      <c r="E51" s="16">
        <v>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>
        <v>0</v>
      </c>
      <c r="E71" s="16">
        <v>0</v>
      </c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50000</v>
      </c>
      <c r="E76" s="12">
        <f>E77+E78+E79</f>
        <v>50000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>
        <v>50000</v>
      </c>
      <c r="E77" s="16">
        <v>50000</v>
      </c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>
        <v>0</v>
      </c>
      <c r="E79" s="16">
        <v>0</v>
      </c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>
        <v>0</v>
      </c>
      <c r="E84" s="16">
        <v>0</v>
      </c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2804682</v>
      </c>
      <c r="E85" s="20">
        <f>E86+E91+E102+E118</f>
        <v>2804682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0</v>
      </c>
      <c r="E86" s="12">
        <f>E87+E88+E89+E90</f>
        <v>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>
        <v>0</v>
      </c>
      <c r="E87" s="16">
        <v>0</v>
      </c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>
        <v>0</v>
      </c>
      <c r="E99" s="16">
        <v>0</v>
      </c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2804682</v>
      </c>
      <c r="E102" s="12">
        <f>SUM(E103:E117)</f>
        <v>2804682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>
        <v>1404682</v>
      </c>
      <c r="E103" s="16">
        <v>1404682</v>
      </c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1400000</v>
      </c>
      <c r="E104" s="16">
        <v>1400000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16">
        <v>0</v>
      </c>
      <c r="E105" s="16">
        <v>0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0</v>
      </c>
      <c r="E126" s="20">
        <f>E127+E130+E133+E137+E142</f>
        <v>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0</v>
      </c>
      <c r="E133" s="12">
        <f>SUM(E134:E136)</f>
        <v>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>
        <v>0</v>
      </c>
      <c r="E134" s="16">
        <v>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100000000</v>
      </c>
      <c r="E151" s="20">
        <f>E152+E158</f>
        <v>100000000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80000000</v>
      </c>
      <c r="E152" s="12">
        <f>SUM(E153:E157)</f>
        <v>80000000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7319999</v>
      </c>
      <c r="E153" s="16">
        <v>7319999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49973476</v>
      </c>
      <c r="E154" s="16">
        <v>49973476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500000</v>
      </c>
      <c r="E155" s="16">
        <v>500000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>
        <v>0</v>
      </c>
      <c r="E156" s="16">
        <v>0</v>
      </c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22206525</v>
      </c>
      <c r="E157" s="16">
        <v>22206525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20000000</v>
      </c>
      <c r="E158" s="12">
        <f>SUM(E159:E164)</f>
        <v>20000000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>
        <v>0</v>
      </c>
      <c r="E159" s="16">
        <v>0</v>
      </c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9000000</v>
      </c>
      <c r="E160" s="16">
        <v>9000000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0</v>
      </c>
      <c r="E161" s="16">
        <v>0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0</v>
      </c>
      <c r="E162" s="16">
        <v>0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>
        <v>0</v>
      </c>
      <c r="E163" s="16">
        <v>0</v>
      </c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11000000</v>
      </c>
      <c r="E164" s="26">
        <v>11000000</v>
      </c>
    </row>
    <row r="172" spans="1:5" x14ac:dyDescent="0.25">
      <c r="E172" s="28"/>
    </row>
  </sheetData>
  <mergeCells count="3">
    <mergeCell ref="A1:E1"/>
    <mergeCell ref="A2:C2"/>
    <mergeCell ref="D2:E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workbookViewId="0">
      <selection sqref="A1:E173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16.140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0" t="s">
        <v>0</v>
      </c>
      <c r="B1" s="30"/>
      <c r="C1" s="30"/>
      <c r="D1" s="30"/>
      <c r="E1" s="30"/>
    </row>
    <row r="2" spans="1:5" ht="42.75" customHeight="1" x14ac:dyDescent="0.25">
      <c r="A2" s="31" t="s">
        <v>1</v>
      </c>
      <c r="B2" s="32"/>
      <c r="C2" s="33"/>
      <c r="D2" s="34" t="s">
        <v>326</v>
      </c>
      <c r="E2" s="35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276268168</v>
      </c>
      <c r="E4" s="20">
        <f>E5+E8+E10+E13+E19+E23+E25+E32+E36+E41</f>
        <v>264987919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164494140</v>
      </c>
      <c r="E5" s="12">
        <f>E6+E7</f>
        <v>163385708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125789493</v>
      </c>
      <c r="E6" s="16">
        <v>124855111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38704647</v>
      </c>
      <c r="E7" s="16">
        <v>38530597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12580091</v>
      </c>
      <c r="E8" s="12">
        <f>E9</f>
        <v>12536464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12580091</v>
      </c>
      <c r="E9" s="16">
        <v>12536464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86441892</v>
      </c>
      <c r="E10" s="12">
        <f>E11+E12</f>
        <v>79165988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23478105</v>
      </c>
      <c r="E11" s="16">
        <v>20660258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62963787</v>
      </c>
      <c r="E12" s="16">
        <v>58505730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4036164</v>
      </c>
      <c r="E13" s="12">
        <f>E14+E15+E16+E17+E18</f>
        <v>4004474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1882714</v>
      </c>
      <c r="E14" s="16">
        <v>1882714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304000</v>
      </c>
      <c r="E15" s="16">
        <v>293200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1849450</v>
      </c>
      <c r="E16" s="16">
        <v>1828560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0</v>
      </c>
      <c r="E17" s="16">
        <v>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0</v>
      </c>
      <c r="E18" s="16">
        <v>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16">
        <v>0</v>
      </c>
      <c r="E21" s="16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0</v>
      </c>
      <c r="E25" s="12">
        <f>E26+E27+E28+E29+E30+E31</f>
        <v>0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0</v>
      </c>
      <c r="E30" s="16">
        <v>0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>
        <v>0</v>
      </c>
      <c r="E31" s="16">
        <v>0</v>
      </c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0</v>
      </c>
      <c r="E32" s="12">
        <f>E33+E34+E35</f>
        <v>0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0</v>
      </c>
      <c r="E34" s="16">
        <v>0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2987734</v>
      </c>
      <c r="E36" s="12">
        <f>E37+E38+E39+E40</f>
        <v>2987734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2977734</v>
      </c>
      <c r="E37" s="16">
        <v>2977734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>
        <v>0</v>
      </c>
      <c r="E38" s="16">
        <v>0</v>
      </c>
    </row>
    <row r="39" spans="1:5" x14ac:dyDescent="0.25">
      <c r="A39" s="13" t="s">
        <v>166</v>
      </c>
      <c r="B39" s="14" t="s">
        <v>12</v>
      </c>
      <c r="C39" s="15" t="s">
        <v>199</v>
      </c>
      <c r="D39" s="16">
        <v>0</v>
      </c>
      <c r="E39" s="16">
        <v>0</v>
      </c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10000</v>
      </c>
      <c r="E40" s="16">
        <v>10000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D42+D43+D44+D45+D47+D46</f>
        <v>5728147</v>
      </c>
      <c r="E41" s="12">
        <f>E42+E43+E44+E45+E47+E46</f>
        <v>2907551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2823396</v>
      </c>
      <c r="E42" s="29">
        <v>2800</v>
      </c>
    </row>
    <row r="43" spans="1:5" x14ac:dyDescent="0.25">
      <c r="A43" s="13" t="s">
        <v>166</v>
      </c>
      <c r="B43" s="14" t="s">
        <v>12</v>
      </c>
      <c r="C43" s="15" t="s">
        <v>203</v>
      </c>
      <c r="D43" s="16">
        <v>0</v>
      </c>
      <c r="E43" s="16">
        <v>0</v>
      </c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1000000</v>
      </c>
      <c r="E44" s="16">
        <v>1000000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1754751</v>
      </c>
      <c r="E45" s="16">
        <v>1754751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150000</v>
      </c>
      <c r="E46" s="16">
        <v>150000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0</v>
      </c>
      <c r="E47" s="16">
        <v>0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</f>
        <v>21086233</v>
      </c>
      <c r="E48" s="20">
        <f>E49+E52+E59+E91</f>
        <v>17377570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21086233</v>
      </c>
      <c r="E52" s="12">
        <f>E53+E54+E55+E56+E57+E58</f>
        <v>17377570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21086233</v>
      </c>
      <c r="E53" s="16">
        <v>17377570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>
        <v>0</v>
      </c>
      <c r="E54" s="16">
        <v>0</v>
      </c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0</v>
      </c>
      <c r="E55" s="16">
        <v>0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0</v>
      </c>
      <c r="E89" s="16">
        <v>0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/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1371000</v>
      </c>
      <c r="E97" s="20">
        <f>E98+E103+E114+E130</f>
        <v>1367800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871000</v>
      </c>
      <c r="E98" s="12">
        <f>SUM(E99:E102)</f>
        <v>867800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>
        <v>121000</v>
      </c>
      <c r="E99" s="16">
        <v>117800</v>
      </c>
    </row>
    <row r="100" spans="1:5" x14ac:dyDescent="0.25">
      <c r="A100" s="13" t="s">
        <v>166</v>
      </c>
      <c r="B100" s="14" t="s">
        <v>12</v>
      </c>
      <c r="C100" s="15" t="s">
        <v>257</v>
      </c>
      <c r="D100" s="16">
        <v>0</v>
      </c>
      <c r="E100" s="16">
        <v>0</v>
      </c>
    </row>
    <row r="101" spans="1:5" x14ac:dyDescent="0.25">
      <c r="A101" s="13" t="s">
        <v>166</v>
      </c>
      <c r="B101" s="14" t="s">
        <v>12</v>
      </c>
      <c r="C101" s="15" t="s">
        <v>258</v>
      </c>
      <c r="D101" s="16">
        <v>0</v>
      </c>
      <c r="E101" s="16">
        <v>0</v>
      </c>
    </row>
    <row r="102" spans="1:5" x14ac:dyDescent="0.25">
      <c r="A102" s="13" t="s">
        <v>166</v>
      </c>
      <c r="B102" s="14" t="s">
        <v>12</v>
      </c>
      <c r="C102" s="15" t="s">
        <v>259</v>
      </c>
      <c r="D102" s="16">
        <v>750000</v>
      </c>
      <c r="E102" s="16">
        <v>750000</v>
      </c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>
        <v>0</v>
      </c>
      <c r="E106" s="16">
        <v>0</v>
      </c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500000</v>
      </c>
      <c r="E114" s="12">
        <f>SUM(E115:E129)</f>
        <v>500000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>
        <v>500000</v>
      </c>
      <c r="E116" s="16">
        <v>500000</v>
      </c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100000000</v>
      </c>
      <c r="E160" s="20">
        <f>E161+E167</f>
        <v>100000000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80000000</v>
      </c>
      <c r="E161" s="12">
        <f>SUM(E162:E166)</f>
        <v>80000000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0</v>
      </c>
      <c r="E162" s="16">
        <v>0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49973476</v>
      </c>
      <c r="E163" s="16">
        <v>49973476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500000</v>
      </c>
      <c r="E164" s="16">
        <v>500000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>
        <v>0</v>
      </c>
      <c r="E165" s="16">
        <v>0</v>
      </c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29526524</v>
      </c>
      <c r="E166" s="16">
        <v>29526524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20000000</v>
      </c>
      <c r="E167" s="12">
        <f>SUM(E168:E173)</f>
        <v>20000000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1600000</v>
      </c>
      <c r="E169" s="16">
        <v>1600000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2400000</v>
      </c>
      <c r="E170" s="16">
        <v>2400000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0</v>
      </c>
      <c r="E171" s="16">
        <v>0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>
        <v>0</v>
      </c>
      <c r="E172" s="16">
        <v>0</v>
      </c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16000000</v>
      </c>
      <c r="E173" s="26">
        <v>16000000</v>
      </c>
    </row>
    <row r="180" spans="5:5" x14ac:dyDescent="0.25">
      <c r="E180" s="28"/>
    </row>
  </sheetData>
  <mergeCells count="3">
    <mergeCell ref="A1:E1"/>
    <mergeCell ref="A2:C2"/>
    <mergeCell ref="D2:E2"/>
  </mergeCells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ENTRATE</vt:lpstr>
      <vt:lpstr>USCITE</vt:lpstr>
      <vt:lpstr>Foglio1</vt:lpstr>
      <vt:lpstr>ENTRATE!Area_stampa</vt:lpstr>
      <vt:lpstr>USCITE!Area_stampa</vt:lpstr>
      <vt:lpstr>ENTRATE!Titoli_stampa</vt:lpstr>
      <vt:lpstr>USCITE!Titoli_stampa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2016-02-04T09:29:39Z</cp:lastPrinted>
  <dcterms:created xsi:type="dcterms:W3CDTF">2016-02-01T10:51:47Z</dcterms:created>
  <dcterms:modified xsi:type="dcterms:W3CDTF">2016-02-04T09:30:24Z</dcterms:modified>
</cp:coreProperties>
</file>