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4.96\Patr\2-Patrimonio\Visure 2023\"/>
    </mc:Choice>
  </mc:AlternateContent>
  <xr:revisionPtr revIDLastSave="0" documentId="13_ncr:1_{99373775-BDE5-45ED-B755-6BEC43B16A9F}" xr6:coauthVersionLast="47" xr6:coauthVersionMax="47" xr10:uidLastSave="{00000000-0000-0000-0000-000000000000}"/>
  <bookViews>
    <workbookView xWindow="735" yWindow="735" windowWidth="26100" windowHeight="14805" xr2:uid="{00000000-000D-0000-FFFF-FFFF00000000}"/>
  </bookViews>
  <sheets>
    <sheet name="Visure fabbricati 2023" sheetId="1" r:id="rId1"/>
  </sheets>
  <definedNames>
    <definedName name="_xlnm.Print_Area" localSheetId="0">'Visure fabbricati 2023'!$A$1:$R$46</definedName>
    <definedName name="_xlnm.Print_Titles" localSheetId="0">'Visure fabbricati 2023'!$1:$1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" l="1"/>
  <c r="R27" i="1"/>
  <c r="R45" i="1"/>
  <c r="Q45" i="1"/>
  <c r="P45" i="1"/>
  <c r="E45" i="1"/>
  <c r="R43" i="1"/>
  <c r="Q43" i="1"/>
  <c r="P43" i="1"/>
  <c r="E43" i="1"/>
  <c r="R41" i="1"/>
  <c r="Q41" i="1"/>
  <c r="P41" i="1"/>
  <c r="E41" i="1"/>
  <c r="R37" i="1"/>
  <c r="Q37" i="1"/>
  <c r="P37" i="1"/>
  <c r="E37" i="1"/>
  <c r="E28" i="1"/>
  <c r="R24" i="1"/>
  <c r="Q24" i="1"/>
  <c r="P24" i="1"/>
  <c r="E24" i="1"/>
  <c r="R22" i="1"/>
  <c r="Q22" i="1"/>
  <c r="P22" i="1"/>
  <c r="E22" i="1"/>
  <c r="R20" i="1"/>
  <c r="Q20" i="1"/>
  <c r="P20" i="1"/>
  <c r="E20" i="1"/>
  <c r="R18" i="1"/>
  <c r="Q18" i="1"/>
  <c r="P18" i="1"/>
  <c r="E18" i="1"/>
  <c r="R16" i="1"/>
  <c r="Q16" i="1"/>
  <c r="P16" i="1"/>
  <c r="E16" i="1"/>
  <c r="R11" i="1"/>
  <c r="Q11" i="1"/>
  <c r="P11" i="1"/>
  <c r="E11" i="1"/>
  <c r="R9" i="1"/>
  <c r="Q9" i="1"/>
  <c r="P9" i="1"/>
  <c r="E9" i="1"/>
  <c r="R7" i="1"/>
  <c r="Q7" i="1"/>
  <c r="P7" i="1"/>
  <c r="E7" i="1"/>
  <c r="P28" i="1" l="1"/>
  <c r="Q28" i="1"/>
  <c r="R26" i="1"/>
  <c r="R28" i="1" s="1"/>
  <c r="E46" i="1"/>
</calcChain>
</file>

<file path=xl/sharedStrings.xml><?xml version="1.0" encoding="utf-8"?>
<sst xmlns="http://schemas.openxmlformats.org/spreadsheetml/2006/main" count="255" uniqueCount="161">
  <si>
    <t>Num.</t>
  </si>
  <si>
    <t>Titolarità</t>
  </si>
  <si>
    <t>Codice catastate</t>
  </si>
  <si>
    <t>Comune</t>
  </si>
  <si>
    <t>Partita</t>
  </si>
  <si>
    <t>% possesso</t>
  </si>
  <si>
    <t>Giorni possesso</t>
  </si>
  <si>
    <t>Foglio</t>
  </si>
  <si>
    <t>Particella</t>
  </si>
  <si>
    <t>Sub</t>
  </si>
  <si>
    <t>Indirizzo</t>
  </si>
  <si>
    <t>Zona e Categoria</t>
  </si>
  <si>
    <t>Classe</t>
  </si>
  <si>
    <t>Consistenza</t>
  </si>
  <si>
    <t>Rendita</t>
  </si>
  <si>
    <t>Cons_n</t>
  </si>
  <si>
    <t>Rend_n</t>
  </si>
  <si>
    <t>Rendita rivalutata</t>
  </si>
  <si>
    <t>Proprieta' per 1/2</t>
  </si>
  <si>
    <t>B572</t>
  </si>
  <si>
    <t>CAMUGNANO</t>
  </si>
  <si>
    <t>CAMUGNANO (BO) FRAZIONE MOGNE BACINO BRASIMONE, Piano S1 - T</t>
  </si>
  <si>
    <t>cat. B/4</t>
  </si>
  <si>
    <t>U</t>
  </si>
  <si>
    <t>2094 mc</t>
  </si>
  <si>
    <t>Euro:1.059,83</t>
  </si>
  <si>
    <t>Proprieta' per 1/1</t>
  </si>
  <si>
    <t>CAMUGNANO (BO) FRAZIONE MOGNE BACINO BRASIMONE, Piano S4-T - 1-6</t>
  </si>
  <si>
    <t>cat. B/5</t>
  </si>
  <si>
    <t>13289 mc</t>
  </si>
  <si>
    <t>Euro:6.725,93</t>
  </si>
  <si>
    <t>CAMUGNANO (BO) FRAZIONE MOGNE BACINO BRASIMONE, Piano T</t>
  </si>
  <si>
    <t>142228 mc</t>
  </si>
  <si>
    <t>Euro:  57814,22</t>
  </si>
  <si>
    <t>CAMUGNANO (BO) FRAZIONE MOGNE BACINO BRASIMONE, Piano T-1 - 2</t>
  </si>
  <si>
    <t>15000 mc</t>
  </si>
  <si>
    <t>Euro:7.591,92</t>
  </si>
  <si>
    <t>Proprieta' per l'area</t>
  </si>
  <si>
    <t>CAMUGNANO (BO) FRAZIONE MOGNE BACINO BRASIMONE, Piano T-1 - 2-3</t>
  </si>
  <si>
    <t>31700 mc</t>
  </si>
  <si>
    <t>Euro:16.044,25</t>
  </si>
  <si>
    <t>CAMUGNANO Totale</t>
  </si>
  <si>
    <t>D773</t>
  </si>
  <si>
    <t>FRASCATI</t>
  </si>
  <si>
    <t>FRASCATI (RM) VIA ENRICO FERMI, 45 Piano S2 - S1-T</t>
  </si>
  <si>
    <t>330896 mc</t>
  </si>
  <si>
    <t>Euro:187.982,87</t>
  </si>
  <si>
    <t>FRASCATI Totale</t>
  </si>
  <si>
    <t>E367</t>
  </si>
  <si>
    <t>ISPRA</t>
  </si>
  <si>
    <t>IS/17</t>
  </si>
  <si>
    <t>ISPRA (VA) VIA ROBERT SCHUMAN, SNC Piano T</t>
  </si>
  <si>
    <t>cat. D/1</t>
  </si>
  <si>
    <t>Euro: 318,00</t>
  </si>
  <si>
    <t>ISPRA Totale</t>
  </si>
  <si>
    <t>E431</t>
  </si>
  <si>
    <t>LAMPEDUSA E LINOSA</t>
  </si>
  <si>
    <t>LAMPEDUSA E LINOSA (AG) VIA CAPO GRECALE, SNC Piano T-1</t>
  </si>
  <si>
    <t>zona1 cat. B/5</t>
  </si>
  <si>
    <t>255 mc</t>
  </si>
  <si>
    <t>Euro:250,22</t>
  </si>
  <si>
    <t>Proprieta' per 1000/1000</t>
  </si>
  <si>
    <t>LAMPEDUSA E LINOSA (AG) VIA CAPO GRECALE, SNC Piano T</t>
  </si>
  <si>
    <t>34 mc</t>
  </si>
  <si>
    <t>Euro:33,36</t>
  </si>
  <si>
    <t>32 mc</t>
  </si>
  <si>
    <t>Euro:31,40</t>
  </si>
  <si>
    <t>LAMPEDUSA E LINOSA Totale</t>
  </si>
  <si>
    <t>E542</t>
  </si>
  <si>
    <t>LERICI</t>
  </si>
  <si>
    <t>LERICI (SP) VIA S. TERESA, Piano 1SS - T</t>
  </si>
  <si>
    <t>zona2 cat. B/5</t>
  </si>
  <si>
    <t>20902 mc</t>
  </si>
  <si>
    <t>Euro:29.146,45</t>
  </si>
  <si>
    <t>LERICI Totale</t>
  </si>
  <si>
    <t>Proprieta'</t>
  </si>
  <si>
    <t>E885</t>
  </si>
  <si>
    <t>MANFREDONIA</t>
  </si>
  <si>
    <t>MANFREDONIA (FG) CONTRADA MONTE AQILONE, Piano S1 - T</t>
  </si>
  <si>
    <t>3173 mc</t>
  </si>
  <si>
    <t>Euro:2.621,95</t>
  </si>
  <si>
    <t>MANFREDONIA Totale</t>
  </si>
  <si>
    <t>Proprieta' superifciaria 1/1</t>
  </si>
  <si>
    <t>F083</t>
  </si>
  <si>
    <t>MEDICINA</t>
  </si>
  <si>
    <t>Via Biancafarina - Loc. FOSSATONE n. 2521 - Piano T</t>
  </si>
  <si>
    <t>1707 mc.</t>
  </si>
  <si>
    <t>Euro 1.057,91</t>
  </si>
  <si>
    <t>MEDICINA Totale</t>
  </si>
  <si>
    <t>G902</t>
  </si>
  <si>
    <t>PORTICI</t>
  </si>
  <si>
    <t>PORTICI (NA) VIA NUOVO MACELLO, Piano T-1 - 2-S1</t>
  </si>
  <si>
    <t>99400 mc</t>
  </si>
  <si>
    <t>Euro:138.606,70</t>
  </si>
  <si>
    <t>PORTICI Totale</t>
  </si>
  <si>
    <t>H501</t>
  </si>
  <si>
    <t>ROMA - C.R. Casaccia</t>
  </si>
  <si>
    <t>ROMA (RM) VIA ANGUILLARESE, 301 Piano T</t>
  </si>
  <si>
    <t>zona6 cat. B/5</t>
  </si>
  <si>
    <t>741297 mc</t>
  </si>
  <si>
    <t>ROMA - C.R. Casaccia Totale</t>
  </si>
  <si>
    <t>ROMA - Sede Legale</t>
  </si>
  <si>
    <t>ROMA (RM) VIA ANDREA SACCHI, 42 Piano S1</t>
  </si>
  <si>
    <t>zona3 cat. C/6</t>
  </si>
  <si>
    <t>280 mq</t>
  </si>
  <si>
    <t>Euro:1.677,45</t>
  </si>
  <si>
    <t>ROMA (RM) LUNGOTEVERE GRANDE A.GLIO THAON DI REVEL, SC Piano T</t>
  </si>
  <si>
    <t>zona3 cat. D/1</t>
  </si>
  <si>
    <t>Euro: 258,23</t>
  </si>
  <si>
    <t>ROMA (RM) VIA ANDREA SACCHI, 38 Piano T-S1</t>
  </si>
  <si>
    <t>zona3 cat. C/1</t>
  </si>
  <si>
    <t>48 mq</t>
  </si>
  <si>
    <t>Euro:3.150,80</t>
  </si>
  <si>
    <t>ROMA (RM) VIA GIULIO ROMANO, 37 Piano T-S1</t>
  </si>
  <si>
    <t>45 mq</t>
  </si>
  <si>
    <t>Euro:2.953,88</t>
  </si>
  <si>
    <t>ROMA (RM) VIA ANDREA SACCHI, 36 Piano S1 int. 2</t>
  </si>
  <si>
    <t>zona3 cat. C/2</t>
  </si>
  <si>
    <t>19 mq</t>
  </si>
  <si>
    <t>Euro:155,04</t>
  </si>
  <si>
    <t>8 mq</t>
  </si>
  <si>
    <t>Euro:76,02</t>
  </si>
  <si>
    <t>ROMA (RM) VIA ANDREA SACCHI, 36 Piano S1 int. 3</t>
  </si>
  <si>
    <t>11 mq</t>
  </si>
  <si>
    <t>Euro:89,76</t>
  </si>
  <si>
    <t>ROMA (RM) LUNGOTEVERE GRANDE A.GLIO THAON DI REVEL, 76 Piano S1-T - 1-7</t>
  </si>
  <si>
    <t>zona3 cat. B/4</t>
  </si>
  <si>
    <t>34383 mc</t>
  </si>
  <si>
    <t>Euro:63.926,42</t>
  </si>
  <si>
    <t>ROMA - Sede Legale Totale</t>
  </si>
  <si>
    <t>H591</t>
  </si>
  <si>
    <t>ROTONDELLA</t>
  </si>
  <si>
    <t>ROTONDELLA (MT) CONTRADA TRISAIA-A, SNC Piano 1</t>
  </si>
  <si>
    <t>cat. C/1</t>
  </si>
  <si>
    <t>52 mq</t>
  </si>
  <si>
    <t>Euro:684,82</t>
  </si>
  <si>
    <t>ROTONDELLA (MT) CONTRADA TRISAIA-A, SNC Piano S2 - T-1</t>
  </si>
  <si>
    <t>239768 mc</t>
  </si>
  <si>
    <t>Euro:222.893,71</t>
  </si>
  <si>
    <t>ROTONDELLA (MT) CONTRADA MARINA-RIVOLTA, SNC Piano 1-S1</t>
  </si>
  <si>
    <t>283 mc</t>
  </si>
  <si>
    <t>Euro:263,08</t>
  </si>
  <si>
    <t>ROTONDELLA Totale</t>
  </si>
  <si>
    <t>H725</t>
  </si>
  <si>
    <t>SALUGGIA</t>
  </si>
  <si>
    <t>81309 mc</t>
  </si>
  <si>
    <t>Euro: 27714,99</t>
  </si>
  <si>
    <t>SALUGGIA Totale</t>
  </si>
  <si>
    <t>Proprieta' superficiaria</t>
  </si>
  <si>
    <t>L682</t>
  </si>
  <si>
    <t>VARESE</t>
  </si>
  <si>
    <t>VIA MONTELLO, 118: Piano T-1</t>
  </si>
  <si>
    <t>A/3</t>
  </si>
  <si>
    <t>VARESE Totale</t>
  </si>
  <si>
    <t>Totale complessivo</t>
  </si>
  <si>
    <t>ROMA (RM) VIA ANGUILLARESE, 301 Piano T-1</t>
  </si>
  <si>
    <t>16a</t>
  </si>
  <si>
    <t>16b</t>
  </si>
  <si>
    <t>890 mc</t>
  </si>
  <si>
    <t>52651 mc</t>
  </si>
  <si>
    <t>Euro: 880549,64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</si>
</sst>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9" fontId="3" fillId="0" borderId="1" xfId="2" applyFont="1" applyBorder="1" applyAlignment="1">
      <alignment vertical="center"/>
    </xf>
    <xf numFmtId="0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9" fontId="3" fillId="0" borderId="0" xfId="2" applyFont="1" applyAlignment="1">
      <alignment vertical="center"/>
    </xf>
    <xf numFmtId="0" fontId="3" fillId="0" borderId="0" xfId="2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2" applyFont="1" applyAlignment="1">
      <alignment vertical="center"/>
    </xf>
    <xf numFmtId="0" fontId="2" fillId="0" borderId="0" xfId="2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9" fontId="3" fillId="0" borderId="1" xfId="2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</cellXfs>
  <cellStyles count="3">
    <cellStyle name="Migliaia" xfId="1" builtinId="3"/>
    <cellStyle name="Normale" xfId="0" builtinId="0"/>
    <cellStyle name="Percentuale" xfId="2" builtinId="5"/>
  </cellStyles>
  <dxfs count="2">
    <dxf>
      <font>
        <b/>
        <i val="0"/>
      </font>
      <fill>
        <patternFill>
          <bgColor rgb="FFFFE07D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E07D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topLeftCell="C1" zoomScale="85" zoomScaleNormal="85" workbookViewId="0">
      <pane ySplit="1" topLeftCell="A5" activePane="bottomLeft" state="frozen"/>
      <selection activeCell="D1" sqref="D1"/>
      <selection pane="bottomLeft" activeCell="Q26" sqref="Q26"/>
    </sheetView>
  </sheetViews>
  <sheetFormatPr defaultRowHeight="24" customHeight="1" outlineLevelRow="2" x14ac:dyDescent="0.25"/>
  <cols>
    <col min="1" max="1" width="8.85546875" style="13" customWidth="1"/>
    <col min="2" max="2" width="27.42578125" style="9" customWidth="1"/>
    <col min="3" max="3" width="11.5703125" style="9" customWidth="1"/>
    <col min="4" max="4" width="28.5703125" style="9" customWidth="1"/>
    <col min="5" max="5" width="6.85546875" style="9" bestFit="1" customWidth="1"/>
    <col min="6" max="6" width="10.140625" style="9" customWidth="1"/>
    <col min="7" max="7" width="10.85546875" style="9" customWidth="1"/>
    <col min="8" max="10" width="9.140625" style="9"/>
    <col min="11" max="11" width="41.7109375" style="9" customWidth="1"/>
    <col min="12" max="12" width="13" style="9" customWidth="1"/>
    <col min="13" max="13" width="9.140625" style="13"/>
    <col min="14" max="14" width="14.28515625" style="9" customWidth="1"/>
    <col min="15" max="15" width="13.7109375" style="9" customWidth="1"/>
    <col min="16" max="18" width="19" style="9" customWidth="1"/>
    <col min="19" max="16384" width="9.140625" style="9"/>
  </cols>
  <sheetData>
    <row r="1" spans="1:18" s="2" customFormat="1" ht="7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31.5" customHeight="1" outlineLevel="2" x14ac:dyDescent="0.25">
      <c r="A2" s="3">
        <v>1</v>
      </c>
      <c r="B2" s="4" t="s">
        <v>18</v>
      </c>
      <c r="C2" s="4" t="s">
        <v>19</v>
      </c>
      <c r="D2" s="4" t="s">
        <v>20</v>
      </c>
      <c r="E2" s="4">
        <v>1</v>
      </c>
      <c r="F2" s="5">
        <v>0.5</v>
      </c>
      <c r="G2" s="6">
        <v>365</v>
      </c>
      <c r="H2" s="4">
        <v>72</v>
      </c>
      <c r="I2" s="4">
        <v>62</v>
      </c>
      <c r="J2" s="4"/>
      <c r="K2" s="7" t="s">
        <v>21</v>
      </c>
      <c r="L2" s="4" t="s">
        <v>22</v>
      </c>
      <c r="M2" s="3" t="s">
        <v>23</v>
      </c>
      <c r="N2" s="4" t="s">
        <v>24</v>
      </c>
      <c r="O2" s="4" t="s">
        <v>25</v>
      </c>
      <c r="P2" s="8">
        <v>2094</v>
      </c>
      <c r="Q2" s="8">
        <v>1059.8399999999999</v>
      </c>
      <c r="R2" s="8">
        <v>556.41075000000001</v>
      </c>
    </row>
    <row r="3" spans="1:18" ht="31.5" customHeight="1" outlineLevel="2" x14ac:dyDescent="0.25">
      <c r="A3" s="3">
        <v>2</v>
      </c>
      <c r="B3" s="4" t="s">
        <v>26</v>
      </c>
      <c r="C3" s="4" t="s">
        <v>19</v>
      </c>
      <c r="D3" s="4" t="s">
        <v>20</v>
      </c>
      <c r="E3" s="4">
        <v>1</v>
      </c>
      <c r="F3" s="5">
        <v>1</v>
      </c>
      <c r="G3" s="6">
        <v>365</v>
      </c>
      <c r="H3" s="4">
        <v>78</v>
      </c>
      <c r="I3" s="4">
        <v>109</v>
      </c>
      <c r="J3" s="4">
        <v>2</v>
      </c>
      <c r="K3" s="7" t="s">
        <v>27</v>
      </c>
      <c r="L3" s="4" t="s">
        <v>28</v>
      </c>
      <c r="M3" s="3" t="s">
        <v>23</v>
      </c>
      <c r="N3" s="4" t="s">
        <v>29</v>
      </c>
      <c r="O3" s="4" t="s">
        <v>30</v>
      </c>
      <c r="P3" s="8">
        <v>13289</v>
      </c>
      <c r="Q3" s="8">
        <v>6725.93</v>
      </c>
      <c r="R3" s="8">
        <v>7062.2265000000007</v>
      </c>
    </row>
    <row r="4" spans="1:18" ht="31.5" customHeight="1" outlineLevel="2" x14ac:dyDescent="0.25">
      <c r="A4" s="3">
        <v>3</v>
      </c>
      <c r="B4" s="4" t="s">
        <v>26</v>
      </c>
      <c r="C4" s="4" t="s">
        <v>19</v>
      </c>
      <c r="D4" s="4" t="s">
        <v>20</v>
      </c>
      <c r="E4" s="4">
        <v>1</v>
      </c>
      <c r="F4" s="5">
        <v>1</v>
      </c>
      <c r="G4" s="6">
        <v>365</v>
      </c>
      <c r="H4" s="4">
        <v>78</v>
      </c>
      <c r="I4" s="4">
        <v>109</v>
      </c>
      <c r="J4" s="4">
        <v>5</v>
      </c>
      <c r="K4" s="7" t="s">
        <v>31</v>
      </c>
      <c r="L4" s="4" t="s">
        <v>28</v>
      </c>
      <c r="M4" s="3"/>
      <c r="N4" s="4" t="s">
        <v>32</v>
      </c>
      <c r="O4" s="4" t="s">
        <v>33</v>
      </c>
      <c r="P4" s="8">
        <v>114228</v>
      </c>
      <c r="Q4" s="8">
        <v>57814.22</v>
      </c>
      <c r="R4" s="8">
        <v>60704.931000000004</v>
      </c>
    </row>
    <row r="5" spans="1:18" ht="31.5" customHeight="1" outlineLevel="2" x14ac:dyDescent="0.25">
      <c r="A5" s="3">
        <v>4</v>
      </c>
      <c r="B5" s="4" t="s">
        <v>26</v>
      </c>
      <c r="C5" s="4" t="s">
        <v>19</v>
      </c>
      <c r="D5" s="4" t="s">
        <v>20</v>
      </c>
      <c r="E5" s="4">
        <v>1</v>
      </c>
      <c r="F5" s="5">
        <v>1</v>
      </c>
      <c r="G5" s="6">
        <v>365</v>
      </c>
      <c r="H5" s="4">
        <v>78</v>
      </c>
      <c r="I5" s="4">
        <v>109</v>
      </c>
      <c r="J5" s="4">
        <v>6</v>
      </c>
      <c r="K5" s="7" t="s">
        <v>34</v>
      </c>
      <c r="L5" s="4" t="s">
        <v>28</v>
      </c>
      <c r="M5" s="3" t="s">
        <v>23</v>
      </c>
      <c r="N5" s="4" t="s">
        <v>35</v>
      </c>
      <c r="O5" s="4" t="s">
        <v>36</v>
      </c>
      <c r="P5" s="8">
        <v>15000</v>
      </c>
      <c r="Q5" s="8">
        <v>7591.92</v>
      </c>
      <c r="R5" s="8">
        <v>7971.5160000000005</v>
      </c>
    </row>
    <row r="6" spans="1:18" ht="31.5" customHeight="1" outlineLevel="2" x14ac:dyDescent="0.25">
      <c r="A6" s="3">
        <v>5</v>
      </c>
      <c r="B6" s="4" t="s">
        <v>37</v>
      </c>
      <c r="C6" s="4" t="s">
        <v>19</v>
      </c>
      <c r="D6" s="4" t="s">
        <v>20</v>
      </c>
      <c r="E6" s="4">
        <v>1</v>
      </c>
      <c r="F6" s="5">
        <v>1</v>
      </c>
      <c r="G6" s="6">
        <v>365</v>
      </c>
      <c r="H6" s="4">
        <v>78</v>
      </c>
      <c r="I6" s="4">
        <v>322</v>
      </c>
      <c r="J6" s="4"/>
      <c r="K6" s="7" t="s">
        <v>38</v>
      </c>
      <c r="L6" s="4" t="s">
        <v>28</v>
      </c>
      <c r="M6" s="3" t="s">
        <v>23</v>
      </c>
      <c r="N6" s="4" t="s">
        <v>39</v>
      </c>
      <c r="O6" s="4" t="s">
        <v>40</v>
      </c>
      <c r="P6" s="8">
        <v>31700</v>
      </c>
      <c r="Q6" s="8">
        <v>16044.25</v>
      </c>
      <c r="R6" s="8">
        <v>16846.462500000001</v>
      </c>
    </row>
    <row r="7" spans="1:18" ht="31.5" customHeight="1" outlineLevel="1" x14ac:dyDescent="0.25">
      <c r="A7" s="3"/>
      <c r="B7" s="4"/>
      <c r="C7" s="4"/>
      <c r="D7" s="10" t="s">
        <v>41</v>
      </c>
      <c r="E7" s="4">
        <f>SUBTOTAL(9,E2:E6)</f>
        <v>5</v>
      </c>
      <c r="F7" s="5"/>
      <c r="G7" s="6"/>
      <c r="H7" s="4"/>
      <c r="I7" s="4"/>
      <c r="J7" s="4"/>
      <c r="K7" s="7"/>
      <c r="L7" s="4"/>
      <c r="M7" s="3"/>
      <c r="N7" s="4"/>
      <c r="O7" s="4"/>
      <c r="P7" s="8">
        <f>SUBTOTAL(9,P2:P6)</f>
        <v>176311</v>
      </c>
      <c r="Q7" s="8">
        <f>SUBTOTAL(9,Q2:Q6)</f>
        <v>89236.160000000003</v>
      </c>
      <c r="R7" s="8">
        <f>SUBTOTAL(9,R2:R6)</f>
        <v>93141.546750000009</v>
      </c>
    </row>
    <row r="8" spans="1:18" ht="31.5" customHeight="1" outlineLevel="2" x14ac:dyDescent="0.25">
      <c r="A8" s="3">
        <v>6</v>
      </c>
      <c r="B8" s="4" t="s">
        <v>26</v>
      </c>
      <c r="C8" s="4" t="s">
        <v>42</v>
      </c>
      <c r="D8" s="4" t="s">
        <v>43</v>
      </c>
      <c r="E8" s="4">
        <v>1</v>
      </c>
      <c r="F8" s="5">
        <v>1</v>
      </c>
      <c r="G8" s="6">
        <v>365</v>
      </c>
      <c r="H8" s="4">
        <v>19</v>
      </c>
      <c r="I8" s="4">
        <v>1087</v>
      </c>
      <c r="J8" s="4">
        <v>502</v>
      </c>
      <c r="K8" s="7" t="s">
        <v>44</v>
      </c>
      <c r="L8" s="4" t="s">
        <v>28</v>
      </c>
      <c r="M8" s="3">
        <v>3</v>
      </c>
      <c r="N8" s="4" t="s">
        <v>45</v>
      </c>
      <c r="O8" s="4" t="s">
        <v>46</v>
      </c>
      <c r="P8" s="8">
        <v>330896</v>
      </c>
      <c r="Q8" s="8">
        <v>187982.87</v>
      </c>
      <c r="R8" s="8">
        <v>197382.0135</v>
      </c>
    </row>
    <row r="9" spans="1:18" ht="31.5" customHeight="1" outlineLevel="1" x14ac:dyDescent="0.25">
      <c r="A9" s="3"/>
      <c r="B9" s="4"/>
      <c r="C9" s="4"/>
      <c r="D9" s="10" t="s">
        <v>47</v>
      </c>
      <c r="E9" s="4">
        <f>SUBTOTAL(9,E8:E8)</f>
        <v>1</v>
      </c>
      <c r="F9" s="5"/>
      <c r="G9" s="6"/>
      <c r="H9" s="4"/>
      <c r="I9" s="4"/>
      <c r="J9" s="4"/>
      <c r="K9" s="7"/>
      <c r="L9" s="4"/>
      <c r="M9" s="3"/>
      <c r="N9" s="4"/>
      <c r="O9" s="4"/>
      <c r="P9" s="8">
        <f>SUBTOTAL(9,P8:P8)</f>
        <v>330896</v>
      </c>
      <c r="Q9" s="8">
        <f>SUBTOTAL(9,Q8:Q8)</f>
        <v>187982.87</v>
      </c>
      <c r="R9" s="8">
        <f>SUBTOTAL(9,R8:R8)</f>
        <v>197382.0135</v>
      </c>
    </row>
    <row r="10" spans="1:18" ht="31.5" customHeight="1" outlineLevel="2" x14ac:dyDescent="0.25">
      <c r="A10" s="3">
        <v>7</v>
      </c>
      <c r="B10" s="4" t="s">
        <v>37</v>
      </c>
      <c r="C10" s="4" t="s">
        <v>48</v>
      </c>
      <c r="D10" s="4" t="s">
        <v>49</v>
      </c>
      <c r="E10" s="4">
        <v>1</v>
      </c>
      <c r="F10" s="5">
        <v>1</v>
      </c>
      <c r="G10" s="6">
        <v>365</v>
      </c>
      <c r="H10" s="4" t="s">
        <v>50</v>
      </c>
      <c r="I10" s="4">
        <v>7636</v>
      </c>
      <c r="J10" s="4"/>
      <c r="K10" s="7" t="s">
        <v>51</v>
      </c>
      <c r="L10" s="4" t="s">
        <v>52</v>
      </c>
      <c r="M10" s="3"/>
      <c r="N10" s="4"/>
      <c r="O10" s="4" t="s">
        <v>53</v>
      </c>
      <c r="P10" s="8">
        <v>0</v>
      </c>
      <c r="Q10" s="8">
        <v>318</v>
      </c>
      <c r="R10" s="8">
        <v>333.90000000000003</v>
      </c>
    </row>
    <row r="11" spans="1:18" ht="31.5" customHeight="1" outlineLevel="1" x14ac:dyDescent="0.25">
      <c r="A11" s="3"/>
      <c r="B11" s="4"/>
      <c r="C11" s="4"/>
      <c r="D11" s="10" t="s">
        <v>54</v>
      </c>
      <c r="E11" s="4">
        <f>SUBTOTAL(9,E10:E10)</f>
        <v>1</v>
      </c>
      <c r="F11" s="5"/>
      <c r="G11" s="6"/>
      <c r="H11" s="4"/>
      <c r="I11" s="4"/>
      <c r="J11" s="4"/>
      <c r="K11" s="7"/>
      <c r="L11" s="4"/>
      <c r="M11" s="3"/>
      <c r="N11" s="4"/>
      <c r="O11" s="4"/>
      <c r="P11" s="8">
        <f>SUBTOTAL(9,P10:P10)</f>
        <v>0</v>
      </c>
      <c r="Q11" s="8">
        <f>SUBTOTAL(9,Q10:Q10)</f>
        <v>318</v>
      </c>
      <c r="R11" s="8">
        <f>SUBTOTAL(9,R10:R10)</f>
        <v>333.90000000000003</v>
      </c>
    </row>
    <row r="12" spans="1:18" ht="31.5" customHeight="1" outlineLevel="2" x14ac:dyDescent="0.25">
      <c r="A12" s="3">
        <v>8</v>
      </c>
      <c r="B12" s="4" t="s">
        <v>26</v>
      </c>
      <c r="C12" s="4" t="s">
        <v>55</v>
      </c>
      <c r="D12" s="4" t="s">
        <v>56</v>
      </c>
      <c r="E12" s="4">
        <v>1</v>
      </c>
      <c r="F12" s="5">
        <v>1</v>
      </c>
      <c r="G12" s="6">
        <v>365</v>
      </c>
      <c r="H12" s="4">
        <v>9</v>
      </c>
      <c r="I12" s="4">
        <v>43</v>
      </c>
      <c r="J12" s="4">
        <v>2</v>
      </c>
      <c r="K12" s="7" t="s">
        <v>57</v>
      </c>
      <c r="L12" s="4" t="s">
        <v>58</v>
      </c>
      <c r="M12" s="3" t="s">
        <v>23</v>
      </c>
      <c r="N12" s="4" t="s">
        <v>59</v>
      </c>
      <c r="O12" s="4" t="s">
        <v>60</v>
      </c>
      <c r="P12" s="8">
        <v>255</v>
      </c>
      <c r="Q12" s="8">
        <v>250.22</v>
      </c>
      <c r="R12" s="8">
        <v>262.73099999999999</v>
      </c>
    </row>
    <row r="13" spans="1:18" ht="31.5" customHeight="1" outlineLevel="2" x14ac:dyDescent="0.25">
      <c r="A13" s="3">
        <v>9</v>
      </c>
      <c r="B13" s="4" t="s">
        <v>61</v>
      </c>
      <c r="C13" s="4" t="s">
        <v>55</v>
      </c>
      <c r="D13" s="4" t="s">
        <v>56</v>
      </c>
      <c r="E13" s="4">
        <v>1</v>
      </c>
      <c r="F13" s="5">
        <v>1</v>
      </c>
      <c r="G13" s="6">
        <v>365</v>
      </c>
      <c r="H13" s="4">
        <v>9</v>
      </c>
      <c r="I13" s="4">
        <v>43</v>
      </c>
      <c r="J13" s="4">
        <v>3</v>
      </c>
      <c r="K13" s="7" t="s">
        <v>62</v>
      </c>
      <c r="L13" s="4" t="s">
        <v>58</v>
      </c>
      <c r="M13" s="3" t="s">
        <v>23</v>
      </c>
      <c r="N13" s="4" t="s">
        <v>63</v>
      </c>
      <c r="O13" s="4" t="s">
        <v>64</v>
      </c>
      <c r="P13" s="8">
        <v>34</v>
      </c>
      <c r="Q13" s="8">
        <v>33.36</v>
      </c>
      <c r="R13" s="8">
        <v>35.027999999999999</v>
      </c>
    </row>
    <row r="14" spans="1:18" ht="31.5" customHeight="1" outlineLevel="2" x14ac:dyDescent="0.25">
      <c r="A14" s="3">
        <v>10</v>
      </c>
      <c r="B14" s="4" t="s">
        <v>61</v>
      </c>
      <c r="C14" s="4" t="s">
        <v>55</v>
      </c>
      <c r="D14" s="4" t="s">
        <v>56</v>
      </c>
      <c r="E14" s="4">
        <v>1</v>
      </c>
      <c r="F14" s="5">
        <v>1</v>
      </c>
      <c r="G14" s="6">
        <v>365</v>
      </c>
      <c r="H14" s="4">
        <v>9</v>
      </c>
      <c r="I14" s="4">
        <v>43</v>
      </c>
      <c r="J14" s="4">
        <v>4</v>
      </c>
      <c r="K14" s="7" t="s">
        <v>62</v>
      </c>
      <c r="L14" s="4" t="s">
        <v>58</v>
      </c>
      <c r="M14" s="3" t="s">
        <v>23</v>
      </c>
      <c r="N14" s="4" t="s">
        <v>63</v>
      </c>
      <c r="O14" s="4" t="s">
        <v>64</v>
      </c>
      <c r="P14" s="8">
        <v>34</v>
      </c>
      <c r="Q14" s="8">
        <v>33.36</v>
      </c>
      <c r="R14" s="8">
        <v>35.027999999999999</v>
      </c>
    </row>
    <row r="15" spans="1:18" ht="31.5" customHeight="1" outlineLevel="2" x14ac:dyDescent="0.25">
      <c r="A15" s="3">
        <v>11</v>
      </c>
      <c r="B15" s="4" t="s">
        <v>61</v>
      </c>
      <c r="C15" s="4" t="s">
        <v>55</v>
      </c>
      <c r="D15" s="4" t="s">
        <v>56</v>
      </c>
      <c r="E15" s="4">
        <v>1</v>
      </c>
      <c r="F15" s="5">
        <v>1</v>
      </c>
      <c r="G15" s="6">
        <v>365</v>
      </c>
      <c r="H15" s="4">
        <v>9</v>
      </c>
      <c r="I15" s="4">
        <v>43</v>
      </c>
      <c r="J15" s="4">
        <v>5</v>
      </c>
      <c r="K15" s="7" t="s">
        <v>62</v>
      </c>
      <c r="L15" s="4" t="s">
        <v>58</v>
      </c>
      <c r="M15" s="3" t="s">
        <v>23</v>
      </c>
      <c r="N15" s="4" t="s">
        <v>65</v>
      </c>
      <c r="O15" s="4" t="s">
        <v>66</v>
      </c>
      <c r="P15" s="8">
        <v>32</v>
      </c>
      <c r="Q15" s="8">
        <v>31.4</v>
      </c>
      <c r="R15" s="8">
        <v>32.97</v>
      </c>
    </row>
    <row r="16" spans="1:18" ht="31.5" customHeight="1" outlineLevel="1" x14ac:dyDescent="0.25">
      <c r="A16" s="3"/>
      <c r="B16" s="4"/>
      <c r="C16" s="4"/>
      <c r="D16" s="10" t="s">
        <v>67</v>
      </c>
      <c r="E16" s="4">
        <f>SUBTOTAL(9,E12:E15)</f>
        <v>4</v>
      </c>
      <c r="F16" s="5"/>
      <c r="G16" s="6"/>
      <c r="H16" s="4"/>
      <c r="I16" s="4"/>
      <c r="J16" s="4"/>
      <c r="K16" s="7"/>
      <c r="L16" s="4"/>
      <c r="M16" s="3"/>
      <c r="N16" s="4"/>
      <c r="O16" s="4"/>
      <c r="P16" s="8">
        <f>SUBTOTAL(9,P12:P15)</f>
        <v>355</v>
      </c>
      <c r="Q16" s="8">
        <f>SUBTOTAL(9,Q12:Q15)</f>
        <v>348.34</v>
      </c>
      <c r="R16" s="8">
        <f>SUBTOTAL(9,R12:R15)</f>
        <v>365.75700000000006</v>
      </c>
    </row>
    <row r="17" spans="1:18" ht="31.5" customHeight="1" outlineLevel="2" x14ac:dyDescent="0.25">
      <c r="A17" s="3">
        <v>12</v>
      </c>
      <c r="B17" s="4" t="s">
        <v>61</v>
      </c>
      <c r="C17" s="4" t="s">
        <v>68</v>
      </c>
      <c r="D17" s="4" t="s">
        <v>69</v>
      </c>
      <c r="E17" s="4">
        <v>1</v>
      </c>
      <c r="F17" s="5">
        <v>1</v>
      </c>
      <c r="G17" s="6">
        <v>365</v>
      </c>
      <c r="H17" s="4">
        <v>7</v>
      </c>
      <c r="I17" s="4">
        <v>920</v>
      </c>
      <c r="J17" s="4"/>
      <c r="K17" s="7" t="s">
        <v>70</v>
      </c>
      <c r="L17" s="4" t="s">
        <v>71</v>
      </c>
      <c r="M17" s="3" t="s">
        <v>23</v>
      </c>
      <c r="N17" s="4" t="s">
        <v>72</v>
      </c>
      <c r="O17" s="4" t="s">
        <v>73</v>
      </c>
      <c r="P17" s="8">
        <v>20902</v>
      </c>
      <c r="Q17" s="8">
        <v>29146.45</v>
      </c>
      <c r="R17" s="8">
        <v>30603.772500000003</v>
      </c>
    </row>
    <row r="18" spans="1:18" ht="31.5" customHeight="1" outlineLevel="1" x14ac:dyDescent="0.25">
      <c r="A18" s="3"/>
      <c r="B18" s="4"/>
      <c r="C18" s="4"/>
      <c r="D18" s="10" t="s">
        <v>74</v>
      </c>
      <c r="E18" s="4">
        <f>SUBTOTAL(9,E17:E17)</f>
        <v>1</v>
      </c>
      <c r="F18" s="5"/>
      <c r="G18" s="6"/>
      <c r="H18" s="4"/>
      <c r="I18" s="4"/>
      <c r="J18" s="4"/>
      <c r="K18" s="7"/>
      <c r="L18" s="4"/>
      <c r="M18" s="3"/>
      <c r="N18" s="4"/>
      <c r="O18" s="4"/>
      <c r="P18" s="8">
        <f>SUBTOTAL(9,P17:P17)</f>
        <v>20902</v>
      </c>
      <c r="Q18" s="8">
        <f>SUBTOTAL(9,Q17:Q17)</f>
        <v>29146.45</v>
      </c>
      <c r="R18" s="8">
        <f>SUBTOTAL(9,R17:R17)</f>
        <v>30603.772500000003</v>
      </c>
    </row>
    <row r="19" spans="1:18" ht="31.5" customHeight="1" outlineLevel="2" x14ac:dyDescent="0.25">
      <c r="A19" s="3">
        <v>13</v>
      </c>
      <c r="B19" s="4" t="s">
        <v>75</v>
      </c>
      <c r="C19" s="4" t="s">
        <v>76</v>
      </c>
      <c r="D19" s="4" t="s">
        <v>77</v>
      </c>
      <c r="E19" s="4">
        <v>1</v>
      </c>
      <c r="F19" s="5">
        <v>1</v>
      </c>
      <c r="G19" s="6">
        <v>365</v>
      </c>
      <c r="H19" s="4">
        <v>47</v>
      </c>
      <c r="I19" s="4">
        <v>32</v>
      </c>
      <c r="J19" s="4"/>
      <c r="K19" s="7" t="s">
        <v>78</v>
      </c>
      <c r="L19" s="4" t="s">
        <v>71</v>
      </c>
      <c r="M19" s="3" t="s">
        <v>23</v>
      </c>
      <c r="N19" s="4" t="s">
        <v>79</v>
      </c>
      <c r="O19" s="4" t="s">
        <v>80</v>
      </c>
      <c r="P19" s="8">
        <v>3173</v>
      </c>
      <c r="Q19" s="8">
        <v>2621.95</v>
      </c>
      <c r="R19" s="8">
        <v>2753.0475000000001</v>
      </c>
    </row>
    <row r="20" spans="1:18" ht="31.5" customHeight="1" outlineLevel="1" x14ac:dyDescent="0.25">
      <c r="A20" s="3"/>
      <c r="B20" s="4"/>
      <c r="C20" s="4"/>
      <c r="D20" s="10" t="s">
        <v>81</v>
      </c>
      <c r="E20" s="4">
        <f>SUBTOTAL(9,E19:E19)</f>
        <v>1</v>
      </c>
      <c r="F20" s="5"/>
      <c r="G20" s="6"/>
      <c r="H20" s="4"/>
      <c r="I20" s="4"/>
      <c r="J20" s="4"/>
      <c r="K20" s="7"/>
      <c r="L20" s="4"/>
      <c r="M20" s="3"/>
      <c r="N20" s="4"/>
      <c r="O20" s="4"/>
      <c r="P20" s="8">
        <f>SUBTOTAL(9,P19:P19)</f>
        <v>3173</v>
      </c>
      <c r="Q20" s="8">
        <f>SUBTOTAL(9,Q19:Q19)</f>
        <v>2621.95</v>
      </c>
      <c r="R20" s="8">
        <f>SUBTOTAL(9,R19:R19)</f>
        <v>2753.0475000000001</v>
      </c>
    </row>
    <row r="21" spans="1:18" ht="31.5" customHeight="1" outlineLevel="2" x14ac:dyDescent="0.25">
      <c r="A21" s="3">
        <v>14</v>
      </c>
      <c r="B21" s="4" t="s">
        <v>82</v>
      </c>
      <c r="C21" s="4" t="s">
        <v>83</v>
      </c>
      <c r="D21" s="4" t="s">
        <v>84</v>
      </c>
      <c r="E21" s="4">
        <v>1</v>
      </c>
      <c r="F21" s="11">
        <v>1</v>
      </c>
      <c r="G21" s="4">
        <v>365</v>
      </c>
      <c r="H21" s="4">
        <v>171</v>
      </c>
      <c r="I21" s="4">
        <v>258</v>
      </c>
      <c r="J21" s="4"/>
      <c r="K21" s="4" t="s">
        <v>85</v>
      </c>
      <c r="L21" s="4" t="s">
        <v>28</v>
      </c>
      <c r="M21" s="3">
        <v>3</v>
      </c>
      <c r="N21" s="4" t="s">
        <v>86</v>
      </c>
      <c r="O21" s="4" t="s">
        <v>87</v>
      </c>
      <c r="P21" s="8">
        <v>1707</v>
      </c>
      <c r="Q21" s="8">
        <v>1057.9100000000001</v>
      </c>
      <c r="R21" s="12">
        <v>1110.8055000000002</v>
      </c>
    </row>
    <row r="22" spans="1:18" ht="31.5" customHeight="1" outlineLevel="1" x14ac:dyDescent="0.25">
      <c r="A22" s="3"/>
      <c r="B22" s="4"/>
      <c r="C22" s="4"/>
      <c r="D22" s="10" t="s">
        <v>88</v>
      </c>
      <c r="E22" s="4">
        <f>SUBTOTAL(9,E21:E21)</f>
        <v>1</v>
      </c>
      <c r="F22" s="11"/>
      <c r="G22" s="4"/>
      <c r="H22" s="4"/>
      <c r="I22" s="4"/>
      <c r="J22" s="4"/>
      <c r="K22" s="4"/>
      <c r="L22" s="4"/>
      <c r="M22" s="3"/>
      <c r="N22" s="4"/>
      <c r="O22" s="4"/>
      <c r="P22" s="8">
        <f>SUBTOTAL(9,P21:P21)</f>
        <v>1707</v>
      </c>
      <c r="Q22" s="8">
        <f>SUBTOTAL(9,Q21:Q21)</f>
        <v>1057.9100000000001</v>
      </c>
      <c r="R22" s="12">
        <f>SUBTOTAL(9,R21:R21)</f>
        <v>1110.8055000000002</v>
      </c>
    </row>
    <row r="23" spans="1:18" ht="31.5" customHeight="1" outlineLevel="2" x14ac:dyDescent="0.25">
      <c r="A23" s="3">
        <v>15</v>
      </c>
      <c r="B23" s="4" t="s">
        <v>61</v>
      </c>
      <c r="C23" s="4" t="s">
        <v>89</v>
      </c>
      <c r="D23" s="4" t="s">
        <v>90</v>
      </c>
      <c r="E23" s="4">
        <v>1</v>
      </c>
      <c r="F23" s="5">
        <v>1</v>
      </c>
      <c r="G23" s="6">
        <v>365</v>
      </c>
      <c r="H23" s="4">
        <v>7</v>
      </c>
      <c r="I23" s="4">
        <v>448</v>
      </c>
      <c r="J23" s="4">
        <v>1</v>
      </c>
      <c r="K23" s="7" t="s">
        <v>91</v>
      </c>
      <c r="L23" s="4" t="s">
        <v>28</v>
      </c>
      <c r="M23" s="3">
        <v>4</v>
      </c>
      <c r="N23" s="4" t="s">
        <v>92</v>
      </c>
      <c r="O23" s="4" t="s">
        <v>93</v>
      </c>
      <c r="P23" s="8">
        <v>99400</v>
      </c>
      <c r="Q23" s="8">
        <v>138606.70000000001</v>
      </c>
      <c r="R23" s="8">
        <v>145537.03500000003</v>
      </c>
    </row>
    <row r="24" spans="1:18" ht="31.5" customHeight="1" outlineLevel="1" x14ac:dyDescent="0.25">
      <c r="A24" s="3"/>
      <c r="B24" s="4"/>
      <c r="C24" s="4"/>
      <c r="D24" s="10" t="s">
        <v>94</v>
      </c>
      <c r="E24" s="4">
        <f>SUBTOTAL(9,E23:E23)</f>
        <v>1</v>
      </c>
      <c r="F24" s="5"/>
      <c r="G24" s="6"/>
      <c r="H24" s="4"/>
      <c r="I24" s="4"/>
      <c r="J24" s="4"/>
      <c r="K24" s="7"/>
      <c r="L24" s="4"/>
      <c r="M24" s="3"/>
      <c r="N24" s="4"/>
      <c r="O24" s="4"/>
      <c r="P24" s="8">
        <f>SUBTOTAL(9,P23:P23)</f>
        <v>99400</v>
      </c>
      <c r="Q24" s="8">
        <f>SUBTOTAL(9,Q23:Q23)</f>
        <v>138606.70000000001</v>
      </c>
      <c r="R24" s="8">
        <f>SUBTOTAL(9,R23:R23)</f>
        <v>145537.03500000003</v>
      </c>
    </row>
    <row r="25" spans="1:18" ht="31.5" customHeight="1" outlineLevel="1" x14ac:dyDescent="0.25">
      <c r="A25" s="3">
        <v>16</v>
      </c>
      <c r="B25" s="4" t="s">
        <v>61</v>
      </c>
      <c r="C25" s="4" t="s">
        <v>95</v>
      </c>
      <c r="D25" s="4" t="s">
        <v>96</v>
      </c>
      <c r="E25" s="4">
        <v>1</v>
      </c>
      <c r="F25" s="5">
        <v>1</v>
      </c>
      <c r="G25" s="6">
        <v>365</v>
      </c>
      <c r="H25" s="4">
        <v>26</v>
      </c>
      <c r="I25" s="4">
        <v>15</v>
      </c>
      <c r="J25" s="4">
        <v>502</v>
      </c>
      <c r="K25" s="7" t="s">
        <v>97</v>
      </c>
      <c r="L25" s="9" t="s">
        <v>98</v>
      </c>
      <c r="M25" s="3">
        <v>3</v>
      </c>
      <c r="N25" s="4" t="s">
        <v>99</v>
      </c>
      <c r="O25" s="4" t="s">
        <v>160</v>
      </c>
      <c r="P25" s="8">
        <v>741297</v>
      </c>
      <c r="Q25" s="8">
        <v>880549.64</v>
      </c>
      <c r="R25" s="8">
        <v>924577.79400000011</v>
      </c>
    </row>
    <row r="26" spans="1:18" ht="31.5" customHeight="1" outlineLevel="1" x14ac:dyDescent="0.25">
      <c r="A26" s="3" t="s">
        <v>156</v>
      </c>
      <c r="B26" s="4" t="s">
        <v>61</v>
      </c>
      <c r="C26" s="4" t="s">
        <v>95</v>
      </c>
      <c r="D26" s="4" t="s">
        <v>96</v>
      </c>
      <c r="E26" s="4">
        <v>1</v>
      </c>
      <c r="F26" s="23">
        <v>1</v>
      </c>
      <c r="G26" s="24">
        <v>365</v>
      </c>
      <c r="H26" s="4">
        <v>26</v>
      </c>
      <c r="I26" s="4">
        <v>2979</v>
      </c>
      <c r="J26" s="4"/>
      <c r="K26" s="7" t="s">
        <v>97</v>
      </c>
      <c r="L26" s="4" t="s">
        <v>98</v>
      </c>
      <c r="M26" s="3">
        <v>3</v>
      </c>
      <c r="N26" s="25" t="s">
        <v>158</v>
      </c>
      <c r="O26" s="25">
        <v>1057.19</v>
      </c>
      <c r="P26" s="25">
        <v>890</v>
      </c>
      <c r="Q26" s="25">
        <f>O26</f>
        <v>1057.19</v>
      </c>
      <c r="R26" s="25">
        <f>Q26*1.05</f>
        <v>1110.0495000000001</v>
      </c>
    </row>
    <row r="27" spans="1:18" ht="31.5" customHeight="1" outlineLevel="1" x14ac:dyDescent="0.25">
      <c r="A27" s="3" t="s">
        <v>157</v>
      </c>
      <c r="B27" s="4" t="s">
        <v>61</v>
      </c>
      <c r="C27" s="4" t="s">
        <v>95</v>
      </c>
      <c r="D27" s="4" t="s">
        <v>96</v>
      </c>
      <c r="E27" s="4">
        <v>1</v>
      </c>
      <c r="F27" s="23">
        <v>1</v>
      </c>
      <c r="G27" s="24">
        <v>365</v>
      </c>
      <c r="H27" s="4">
        <v>26</v>
      </c>
      <c r="I27" s="4">
        <v>2080</v>
      </c>
      <c r="J27" s="4"/>
      <c r="K27" s="7" t="s">
        <v>155</v>
      </c>
      <c r="L27" s="4" t="s">
        <v>98</v>
      </c>
      <c r="M27" s="3">
        <v>3</v>
      </c>
      <c r="N27" s="25" t="s">
        <v>159</v>
      </c>
      <c r="O27" s="25">
        <v>62541</v>
      </c>
      <c r="P27" s="25">
        <v>52651</v>
      </c>
      <c r="Q27" s="25">
        <v>62541.49</v>
      </c>
      <c r="R27" s="25">
        <f>Q27*1.05</f>
        <v>65668.564500000008</v>
      </c>
    </row>
    <row r="28" spans="1:18" ht="31.5" customHeight="1" outlineLevel="1" x14ac:dyDescent="0.25">
      <c r="A28" s="3"/>
      <c r="B28" s="4"/>
      <c r="C28" s="4"/>
      <c r="D28" s="10" t="s">
        <v>100</v>
      </c>
      <c r="E28" s="4">
        <f>SUBTOTAL(9,E25:E25)</f>
        <v>1</v>
      </c>
      <c r="F28" s="5"/>
      <c r="G28" s="6"/>
      <c r="H28" s="4"/>
      <c r="I28" s="4"/>
      <c r="J28" s="4"/>
      <c r="K28" s="7"/>
      <c r="L28" s="4"/>
      <c r="M28" s="3"/>
      <c r="N28" s="4"/>
      <c r="O28" s="4"/>
      <c r="P28" s="8">
        <f>SUM(P25:P27)</f>
        <v>794838</v>
      </c>
      <c r="Q28" s="8">
        <f>SUM(Q25:Q27)</f>
        <v>944148.32</v>
      </c>
      <c r="R28" s="8">
        <f>SUM(R25:R27)</f>
        <v>991356.40800000005</v>
      </c>
    </row>
    <row r="29" spans="1:18" ht="31.5" customHeight="1" outlineLevel="2" x14ac:dyDescent="0.25">
      <c r="A29" s="3">
        <v>17</v>
      </c>
      <c r="B29" s="4" t="s">
        <v>26</v>
      </c>
      <c r="C29" s="4" t="s">
        <v>95</v>
      </c>
      <c r="D29" s="4" t="s">
        <v>101</v>
      </c>
      <c r="E29" s="4">
        <v>1</v>
      </c>
      <c r="F29" s="5">
        <v>1</v>
      </c>
      <c r="G29" s="6">
        <v>365</v>
      </c>
      <c r="H29" s="4">
        <v>528</v>
      </c>
      <c r="I29" s="4">
        <v>218</v>
      </c>
      <c r="J29" s="4">
        <v>17</v>
      </c>
      <c r="K29" s="7" t="s">
        <v>102</v>
      </c>
      <c r="L29" s="4" t="s">
        <v>103</v>
      </c>
      <c r="M29" s="3">
        <v>5</v>
      </c>
      <c r="N29" s="4" t="s">
        <v>104</v>
      </c>
      <c r="O29" s="4" t="s">
        <v>105</v>
      </c>
      <c r="P29" s="8">
        <v>280</v>
      </c>
      <c r="Q29" s="8">
        <v>1677.45</v>
      </c>
      <c r="R29" s="8">
        <v>1761.3225000000002</v>
      </c>
    </row>
    <row r="30" spans="1:18" ht="31.5" customHeight="1" outlineLevel="2" x14ac:dyDescent="0.25">
      <c r="A30" s="3">
        <v>18</v>
      </c>
      <c r="B30" s="4" t="s">
        <v>26</v>
      </c>
      <c r="C30" s="4" t="s">
        <v>95</v>
      </c>
      <c r="D30" s="4" t="s">
        <v>101</v>
      </c>
      <c r="E30" s="4">
        <v>1</v>
      </c>
      <c r="F30" s="5">
        <v>1</v>
      </c>
      <c r="G30" s="6">
        <v>365</v>
      </c>
      <c r="H30" s="4">
        <v>528</v>
      </c>
      <c r="I30" s="4">
        <v>218</v>
      </c>
      <c r="J30" s="4">
        <v>22</v>
      </c>
      <c r="K30" s="7" t="s">
        <v>106</v>
      </c>
      <c r="L30" s="4" t="s">
        <v>107</v>
      </c>
      <c r="M30" s="3"/>
      <c r="N30" s="4"/>
      <c r="O30" s="4" t="s">
        <v>108</v>
      </c>
      <c r="P30" s="8">
        <v>0</v>
      </c>
      <c r="Q30" s="8">
        <v>258.23</v>
      </c>
      <c r="R30" s="8">
        <v>271.14150000000001</v>
      </c>
    </row>
    <row r="31" spans="1:18" ht="31.5" customHeight="1" outlineLevel="2" x14ac:dyDescent="0.25">
      <c r="A31" s="3">
        <v>19</v>
      </c>
      <c r="B31" s="4" t="s">
        <v>26</v>
      </c>
      <c r="C31" s="4" t="s">
        <v>95</v>
      </c>
      <c r="D31" s="4" t="s">
        <v>101</v>
      </c>
      <c r="E31" s="4">
        <v>1</v>
      </c>
      <c r="F31" s="5">
        <v>1</v>
      </c>
      <c r="G31" s="6">
        <v>365</v>
      </c>
      <c r="H31" s="4">
        <v>528</v>
      </c>
      <c r="I31" s="4">
        <v>218</v>
      </c>
      <c r="J31" s="4">
        <v>502</v>
      </c>
      <c r="K31" s="7" t="s">
        <v>109</v>
      </c>
      <c r="L31" s="4" t="s">
        <v>110</v>
      </c>
      <c r="M31" s="3">
        <v>7</v>
      </c>
      <c r="N31" s="4" t="s">
        <v>111</v>
      </c>
      <c r="O31" s="4" t="s">
        <v>112</v>
      </c>
      <c r="P31" s="8">
        <v>48</v>
      </c>
      <c r="Q31" s="8">
        <v>3150.8</v>
      </c>
      <c r="R31" s="8">
        <v>3308.34</v>
      </c>
    </row>
    <row r="32" spans="1:18" ht="31.5" customHeight="1" outlineLevel="2" x14ac:dyDescent="0.25">
      <c r="A32" s="3">
        <v>20</v>
      </c>
      <c r="B32" s="4" t="s">
        <v>26</v>
      </c>
      <c r="C32" s="4" t="s">
        <v>95</v>
      </c>
      <c r="D32" s="4" t="s">
        <v>101</v>
      </c>
      <c r="E32" s="4">
        <v>1</v>
      </c>
      <c r="F32" s="5">
        <v>1</v>
      </c>
      <c r="G32" s="6">
        <v>365</v>
      </c>
      <c r="H32" s="4">
        <v>528</v>
      </c>
      <c r="I32" s="4">
        <v>218</v>
      </c>
      <c r="J32" s="4">
        <v>503</v>
      </c>
      <c r="K32" s="7" t="s">
        <v>113</v>
      </c>
      <c r="L32" s="4" t="s">
        <v>110</v>
      </c>
      <c r="M32" s="3">
        <v>7</v>
      </c>
      <c r="N32" s="4" t="s">
        <v>114</v>
      </c>
      <c r="O32" s="4" t="s">
        <v>115</v>
      </c>
      <c r="P32" s="8">
        <v>45</v>
      </c>
      <c r="Q32" s="8">
        <v>2953.88</v>
      </c>
      <c r="R32" s="8">
        <v>3101.5740000000001</v>
      </c>
    </row>
    <row r="33" spans="1:18" ht="31.5" customHeight="1" outlineLevel="2" x14ac:dyDescent="0.25">
      <c r="A33" s="3">
        <v>21</v>
      </c>
      <c r="B33" s="4" t="s">
        <v>26</v>
      </c>
      <c r="C33" s="4" t="s">
        <v>95</v>
      </c>
      <c r="D33" s="4" t="s">
        <v>101</v>
      </c>
      <c r="E33" s="4">
        <v>1</v>
      </c>
      <c r="F33" s="5">
        <v>1</v>
      </c>
      <c r="G33" s="6">
        <v>365</v>
      </c>
      <c r="H33" s="4">
        <v>528</v>
      </c>
      <c r="I33" s="4">
        <v>218</v>
      </c>
      <c r="J33" s="4">
        <v>505</v>
      </c>
      <c r="K33" s="7" t="s">
        <v>116</v>
      </c>
      <c r="L33" s="4" t="s">
        <v>117</v>
      </c>
      <c r="M33" s="3">
        <v>7</v>
      </c>
      <c r="N33" s="4" t="s">
        <v>118</v>
      </c>
      <c r="O33" s="4" t="s">
        <v>119</v>
      </c>
      <c r="P33" s="8">
        <v>19</v>
      </c>
      <c r="Q33" s="8">
        <v>155.04</v>
      </c>
      <c r="R33" s="8">
        <v>162.792</v>
      </c>
    </row>
    <row r="34" spans="1:18" ht="31.5" customHeight="1" outlineLevel="2" x14ac:dyDescent="0.25">
      <c r="A34" s="3">
        <v>22</v>
      </c>
      <c r="B34" s="4" t="s">
        <v>26</v>
      </c>
      <c r="C34" s="4" t="s">
        <v>95</v>
      </c>
      <c r="D34" s="4" t="s">
        <v>101</v>
      </c>
      <c r="E34" s="4">
        <v>1</v>
      </c>
      <c r="F34" s="5">
        <v>1</v>
      </c>
      <c r="G34" s="6">
        <v>365</v>
      </c>
      <c r="H34" s="4">
        <v>528</v>
      </c>
      <c r="I34" s="4">
        <v>218</v>
      </c>
      <c r="J34" s="4">
        <v>536</v>
      </c>
      <c r="K34" s="7" t="s">
        <v>116</v>
      </c>
      <c r="L34" s="4" t="s">
        <v>117</v>
      </c>
      <c r="M34" s="3">
        <v>8</v>
      </c>
      <c r="N34" s="4" t="s">
        <v>120</v>
      </c>
      <c r="O34" s="4" t="s">
        <v>121</v>
      </c>
      <c r="P34" s="8">
        <v>8</v>
      </c>
      <c r="Q34" s="8">
        <v>76.02</v>
      </c>
      <c r="R34" s="8">
        <v>79.820999999999998</v>
      </c>
    </row>
    <row r="35" spans="1:18" ht="31.5" customHeight="1" outlineLevel="2" x14ac:dyDescent="0.25">
      <c r="A35" s="3">
        <v>23</v>
      </c>
      <c r="B35" s="4" t="s">
        <v>26</v>
      </c>
      <c r="C35" s="4" t="s">
        <v>95</v>
      </c>
      <c r="D35" s="4" t="s">
        <v>101</v>
      </c>
      <c r="E35" s="4">
        <v>1</v>
      </c>
      <c r="F35" s="5">
        <v>1</v>
      </c>
      <c r="G35" s="6">
        <v>365</v>
      </c>
      <c r="H35" s="4">
        <v>528</v>
      </c>
      <c r="I35" s="4">
        <v>218</v>
      </c>
      <c r="J35" s="4">
        <v>538</v>
      </c>
      <c r="K35" s="7" t="s">
        <v>122</v>
      </c>
      <c r="L35" s="4" t="s">
        <v>117</v>
      </c>
      <c r="M35" s="3">
        <v>7</v>
      </c>
      <c r="N35" s="4" t="s">
        <v>123</v>
      </c>
      <c r="O35" s="4" t="s">
        <v>124</v>
      </c>
      <c r="P35" s="8">
        <v>11</v>
      </c>
      <c r="Q35" s="8">
        <v>89.76</v>
      </c>
      <c r="R35" s="8">
        <v>94.248000000000005</v>
      </c>
    </row>
    <row r="36" spans="1:18" ht="31.5" customHeight="1" outlineLevel="2" x14ac:dyDescent="0.25">
      <c r="A36" s="3">
        <v>24</v>
      </c>
      <c r="B36" s="4" t="s">
        <v>26</v>
      </c>
      <c r="C36" s="4" t="s">
        <v>95</v>
      </c>
      <c r="D36" s="4" t="s">
        <v>101</v>
      </c>
      <c r="E36" s="4">
        <v>1</v>
      </c>
      <c r="F36" s="5">
        <v>1</v>
      </c>
      <c r="G36" s="6">
        <v>365</v>
      </c>
      <c r="H36" s="4">
        <v>528</v>
      </c>
      <c r="I36" s="4">
        <v>218</v>
      </c>
      <c r="J36" s="4">
        <v>540</v>
      </c>
      <c r="K36" s="7" t="s">
        <v>125</v>
      </c>
      <c r="L36" s="4" t="s">
        <v>126</v>
      </c>
      <c r="M36" s="3">
        <v>6</v>
      </c>
      <c r="N36" s="4" t="s">
        <v>127</v>
      </c>
      <c r="O36" s="4" t="s">
        <v>128</v>
      </c>
      <c r="P36" s="8">
        <v>34383</v>
      </c>
      <c r="Q36" s="8">
        <v>63926.42</v>
      </c>
      <c r="R36" s="8">
        <v>67122.740999999995</v>
      </c>
    </row>
    <row r="37" spans="1:18" ht="31.5" customHeight="1" outlineLevel="1" x14ac:dyDescent="0.25">
      <c r="A37" s="3"/>
      <c r="B37" s="4"/>
      <c r="C37" s="4"/>
      <c r="D37" s="10" t="s">
        <v>129</v>
      </c>
      <c r="E37" s="4">
        <f>SUBTOTAL(9,E29:E36)</f>
        <v>8</v>
      </c>
      <c r="F37" s="5"/>
      <c r="G37" s="6"/>
      <c r="H37" s="4"/>
      <c r="I37" s="4"/>
      <c r="J37" s="4"/>
      <c r="K37" s="7"/>
      <c r="L37" s="4"/>
      <c r="M37" s="3"/>
      <c r="N37" s="4"/>
      <c r="O37" s="4"/>
      <c r="P37" s="8">
        <f>SUBTOTAL(9,P29:P36)</f>
        <v>34794</v>
      </c>
      <c r="Q37" s="8">
        <f>SUBTOTAL(9,Q29:Q36)</f>
        <v>72287.600000000006</v>
      </c>
      <c r="R37" s="8">
        <f>SUBTOTAL(9,R29:R36)</f>
        <v>75901.98</v>
      </c>
    </row>
    <row r="38" spans="1:18" ht="31.5" customHeight="1" outlineLevel="2" x14ac:dyDescent="0.25">
      <c r="A38" s="3">
        <v>25</v>
      </c>
      <c r="B38" s="4" t="s">
        <v>26</v>
      </c>
      <c r="C38" s="4" t="s">
        <v>130</v>
      </c>
      <c r="D38" s="4" t="s">
        <v>131</v>
      </c>
      <c r="E38" s="4">
        <v>1</v>
      </c>
      <c r="F38" s="5">
        <v>1</v>
      </c>
      <c r="G38" s="6">
        <v>365</v>
      </c>
      <c r="H38" s="4">
        <v>55</v>
      </c>
      <c r="I38" s="4">
        <v>83</v>
      </c>
      <c r="J38" s="4">
        <v>11</v>
      </c>
      <c r="K38" s="7" t="s">
        <v>132</v>
      </c>
      <c r="L38" s="4" t="s">
        <v>133</v>
      </c>
      <c r="M38" s="3">
        <v>2</v>
      </c>
      <c r="N38" s="4" t="s">
        <v>134</v>
      </c>
      <c r="O38" s="4" t="s">
        <v>135</v>
      </c>
      <c r="P38" s="8">
        <v>52</v>
      </c>
      <c r="Q38" s="8">
        <v>684.82</v>
      </c>
      <c r="R38" s="8">
        <v>719.06100000000004</v>
      </c>
    </row>
    <row r="39" spans="1:18" ht="31.5" customHeight="1" outlineLevel="2" x14ac:dyDescent="0.25">
      <c r="A39" s="3">
        <v>26</v>
      </c>
      <c r="B39" s="4" t="s">
        <v>26</v>
      </c>
      <c r="C39" s="4" t="s">
        <v>130</v>
      </c>
      <c r="D39" s="4" t="s">
        <v>131</v>
      </c>
      <c r="E39" s="4">
        <v>1</v>
      </c>
      <c r="F39" s="5">
        <v>1</v>
      </c>
      <c r="G39" s="6">
        <v>365</v>
      </c>
      <c r="H39" s="4">
        <v>55</v>
      </c>
      <c r="I39" s="4">
        <v>340</v>
      </c>
      <c r="J39" s="4">
        <v>12</v>
      </c>
      <c r="K39" s="7" t="s">
        <v>136</v>
      </c>
      <c r="L39" s="4" t="s">
        <v>28</v>
      </c>
      <c r="M39" s="3">
        <v>2</v>
      </c>
      <c r="N39" s="4" t="s">
        <v>137</v>
      </c>
      <c r="O39" s="4" t="s">
        <v>138</v>
      </c>
      <c r="P39" s="8">
        <v>239768</v>
      </c>
      <c r="Q39" s="8">
        <v>222893.71</v>
      </c>
      <c r="R39" s="8">
        <v>234038.39550000001</v>
      </c>
    </row>
    <row r="40" spans="1:18" ht="31.5" customHeight="1" outlineLevel="2" x14ac:dyDescent="0.25">
      <c r="A40" s="3">
        <v>27</v>
      </c>
      <c r="B40" s="4" t="s">
        <v>26</v>
      </c>
      <c r="C40" s="4" t="s">
        <v>130</v>
      </c>
      <c r="D40" s="4" t="s">
        <v>131</v>
      </c>
      <c r="E40" s="4">
        <v>1</v>
      </c>
      <c r="F40" s="5">
        <v>1</v>
      </c>
      <c r="G40" s="6">
        <v>365</v>
      </c>
      <c r="H40" s="4">
        <v>63</v>
      </c>
      <c r="I40" s="4">
        <v>77</v>
      </c>
      <c r="J40" s="4">
        <v>1</v>
      </c>
      <c r="K40" s="7" t="s">
        <v>139</v>
      </c>
      <c r="L40" s="4" t="s">
        <v>28</v>
      </c>
      <c r="M40" s="3">
        <v>2</v>
      </c>
      <c r="N40" s="4" t="s">
        <v>140</v>
      </c>
      <c r="O40" s="4" t="s">
        <v>141</v>
      </c>
      <c r="P40" s="8">
        <v>283</v>
      </c>
      <c r="Q40" s="8">
        <v>263.08</v>
      </c>
      <c r="R40" s="8">
        <v>276.23399999999998</v>
      </c>
    </row>
    <row r="41" spans="1:18" ht="31.5" customHeight="1" outlineLevel="1" x14ac:dyDescent="0.25">
      <c r="A41" s="3"/>
      <c r="B41" s="4"/>
      <c r="C41" s="4"/>
      <c r="D41" s="10" t="s">
        <v>142</v>
      </c>
      <c r="E41" s="4">
        <f>SUBTOTAL(9,E38:E40)</f>
        <v>3</v>
      </c>
      <c r="F41" s="5"/>
      <c r="G41" s="6"/>
      <c r="H41" s="4"/>
      <c r="I41" s="4"/>
      <c r="J41" s="4"/>
      <c r="K41" s="7"/>
      <c r="L41" s="4"/>
      <c r="M41" s="3"/>
      <c r="N41" s="4"/>
      <c r="O41" s="4"/>
      <c r="P41" s="8">
        <f>SUBTOTAL(9,P38:P40)</f>
        <v>240103</v>
      </c>
      <c r="Q41" s="8">
        <f>SUBTOTAL(9,Q38:Q40)</f>
        <v>223841.61</v>
      </c>
      <c r="R41" s="8">
        <f>SUBTOTAL(9,R38:R40)</f>
        <v>235033.6905</v>
      </c>
    </row>
    <row r="42" spans="1:18" ht="31.5" customHeight="1" outlineLevel="2" x14ac:dyDescent="0.25">
      <c r="A42" s="3">
        <v>28</v>
      </c>
      <c r="B42" s="4" t="s">
        <v>26</v>
      </c>
      <c r="C42" s="4" t="s">
        <v>143</v>
      </c>
      <c r="D42" s="4" t="s">
        <v>144</v>
      </c>
      <c r="E42" s="4">
        <v>1</v>
      </c>
      <c r="F42" s="5">
        <v>1</v>
      </c>
      <c r="G42" s="6">
        <v>365</v>
      </c>
      <c r="H42" s="4">
        <v>30</v>
      </c>
      <c r="I42" s="4">
        <v>237</v>
      </c>
      <c r="J42" s="4"/>
      <c r="K42" s="7"/>
      <c r="L42" s="4" t="s">
        <v>28</v>
      </c>
      <c r="M42" s="3"/>
      <c r="N42" s="4" t="s">
        <v>145</v>
      </c>
      <c r="O42" s="4" t="s">
        <v>146</v>
      </c>
      <c r="P42" s="8">
        <v>81309</v>
      </c>
      <c r="Q42" s="8">
        <v>27714.99</v>
      </c>
      <c r="R42" s="8">
        <v>29100.739500000003</v>
      </c>
    </row>
    <row r="43" spans="1:18" ht="31.5" customHeight="1" outlineLevel="1" x14ac:dyDescent="0.25">
      <c r="A43" s="3"/>
      <c r="B43" s="4"/>
      <c r="C43" s="4"/>
      <c r="D43" s="10" t="s">
        <v>147</v>
      </c>
      <c r="E43" s="4">
        <f>SUBTOTAL(9,E42:E42)</f>
        <v>1</v>
      </c>
      <c r="F43" s="5"/>
      <c r="G43" s="6"/>
      <c r="H43" s="4"/>
      <c r="I43" s="4"/>
      <c r="J43" s="4"/>
      <c r="K43" s="7"/>
      <c r="L43" s="4"/>
      <c r="M43" s="3"/>
      <c r="N43" s="4"/>
      <c r="O43" s="4"/>
      <c r="P43" s="8">
        <f>SUBTOTAL(9,P42:P42)</f>
        <v>81309</v>
      </c>
      <c r="Q43" s="8">
        <f>SUBTOTAL(9,Q42:Q42)</f>
        <v>27714.99</v>
      </c>
      <c r="R43" s="8">
        <f>SUBTOTAL(9,R42:R42)</f>
        <v>29100.739500000003</v>
      </c>
    </row>
    <row r="44" spans="1:18" ht="31.5" customHeight="1" outlineLevel="2" x14ac:dyDescent="0.25">
      <c r="A44" s="3">
        <v>29</v>
      </c>
      <c r="B44" s="4" t="s">
        <v>148</v>
      </c>
      <c r="C44" s="4" t="s">
        <v>149</v>
      </c>
      <c r="D44" s="4" t="s">
        <v>150</v>
      </c>
      <c r="E44" s="4">
        <v>1</v>
      </c>
      <c r="F44" s="5">
        <v>1</v>
      </c>
      <c r="G44" s="6">
        <v>365</v>
      </c>
      <c r="H44" s="4">
        <v>3</v>
      </c>
      <c r="I44" s="4">
        <v>4572</v>
      </c>
      <c r="J44" s="4">
        <v>502</v>
      </c>
      <c r="K44" s="7" t="s">
        <v>151</v>
      </c>
      <c r="L44" s="4" t="s">
        <v>152</v>
      </c>
      <c r="M44" s="3">
        <v>2</v>
      </c>
      <c r="N44" s="4"/>
      <c r="O44" s="4"/>
      <c r="P44" s="8"/>
      <c r="Q44" s="8">
        <v>537.12</v>
      </c>
      <c r="R44" s="8">
        <v>563.976</v>
      </c>
    </row>
    <row r="45" spans="1:18" ht="31.5" customHeight="1" outlineLevel="1" x14ac:dyDescent="0.25">
      <c r="D45" s="14" t="s">
        <v>153</v>
      </c>
      <c r="E45" s="9">
        <f>SUBTOTAL(9,E44:E44)</f>
        <v>1</v>
      </c>
      <c r="F45" s="15"/>
      <c r="G45" s="16"/>
      <c r="K45" s="2"/>
      <c r="P45" s="17">
        <f>SUBTOTAL(9,P44:P44)</f>
        <v>0</v>
      </c>
      <c r="Q45" s="17">
        <f>SUBTOTAL(9,Q44:Q44)</f>
        <v>537.12</v>
      </c>
      <c r="R45" s="17">
        <f>SUBTOTAL(9,R44:R44)</f>
        <v>563.976</v>
      </c>
    </row>
    <row r="46" spans="1:18" s="14" customFormat="1" ht="31.5" customHeight="1" x14ac:dyDescent="0.25">
      <c r="A46" s="18"/>
      <c r="D46" s="14" t="s">
        <v>154</v>
      </c>
      <c r="E46" s="14">
        <f>SUBTOTAL(9,E2:E44)</f>
        <v>31</v>
      </c>
      <c r="F46" s="19"/>
      <c r="G46" s="20"/>
      <c r="K46" s="21"/>
      <c r="M46" s="18"/>
      <c r="P46" s="22"/>
      <c r="Q46" s="22"/>
      <c r="R46" s="22"/>
    </row>
  </sheetData>
  <conditionalFormatting sqref="A1:R24 A25:K26 M25:R26 A27:R46">
    <cfRule type="expression" dxfId="1" priority="1">
      <formula>RIGHT($D1,6)="Totale"</formula>
    </cfRule>
  </conditionalFormatting>
  <conditionalFormatting sqref="L26">
    <cfRule type="expression" dxfId="0" priority="9">
      <formula>RIGHT($D25,6)="Totale"</formula>
    </cfRule>
  </conditionalFormatting>
  <pageMargins left="0.55118110236220474" right="0.43307086614173229" top="0.74803149606299213" bottom="0.74803149606299213" header="0.31496062992125984" footer="0.31496062992125984"/>
  <pageSetup paperSize="9" scale="48" fitToHeight="0" orientation="landscape" r:id="rId1"/>
  <headerFooter>
    <oddHeader>&amp;CVisura rendite catastali fabbricati di proprietà ENEA</oddHeader>
    <oddFooter>&amp;Laggiornamento: &amp;D&amp;C&amp;P di &amp;N&amp;Rpredisposto da AMC-PATR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Visure fabbricati 2023</vt:lpstr>
      <vt:lpstr>'Visure fabbricati 2023'!Area_stampa</vt:lpstr>
      <vt:lpstr>'Visure fabbricati 2023'!Titoli_stampa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Dario De Nardis</cp:lastModifiedBy>
  <cp:lastPrinted>2023-05-15T12:28:28Z</cp:lastPrinted>
  <dcterms:created xsi:type="dcterms:W3CDTF">2022-04-27T09:19:41Z</dcterms:created>
  <dcterms:modified xsi:type="dcterms:W3CDTF">2023-05-15T12:28:35Z</dcterms:modified>
</cp:coreProperties>
</file>