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0" windowWidth="24675" windowHeight="11790" activeTab="2"/>
  </bookViews>
  <sheets>
    <sheet name="PREVENTIVO ECONOMICO" sheetId="1" r:id="rId1"/>
    <sheet name="ENTRATE ENTE" sheetId="5" r:id="rId2"/>
    <sheet name="USCITE_ENTE" sheetId="6" r:id="rId3"/>
  </sheets>
  <definedNames>
    <definedName name="_xlnm.Print_Area" localSheetId="1">'ENTRATE ENTE'!$A$1:$D$50</definedName>
    <definedName name="_xlnm.Print_Area" localSheetId="0">'PREVENTIVO ECONOMICO'!$A$1:$B$12</definedName>
    <definedName name="_xlnm.Print_Area" localSheetId="2">USCITE_ENTE!$A$1:$D$50</definedName>
    <definedName name="_xlnm.Print_Titles" localSheetId="1">'ENTRATE ENTE'!$1:$2</definedName>
  </definedNames>
  <calcPr calcId="145621"/>
</workbook>
</file>

<file path=xl/calcChain.xml><?xml version="1.0" encoding="utf-8"?>
<calcChain xmlns="http://schemas.openxmlformats.org/spreadsheetml/2006/main">
  <c r="D43" i="6" l="1"/>
  <c r="D49" i="6" s="1"/>
  <c r="C43" i="6"/>
  <c r="C49" i="6" s="1"/>
  <c r="D38" i="6"/>
  <c r="D48" i="6" s="1"/>
  <c r="C38" i="6"/>
  <c r="C48" i="6" s="1"/>
  <c r="D34" i="6"/>
  <c r="D47" i="6" s="1"/>
  <c r="C34" i="6"/>
  <c r="C47" i="6" s="1"/>
  <c r="D26" i="6"/>
  <c r="D46" i="6" s="1"/>
  <c r="C26" i="6"/>
  <c r="C46" i="6" s="1"/>
  <c r="D43" i="5"/>
  <c r="D49" i="5" s="1"/>
  <c r="C43" i="5"/>
  <c r="C49" i="5" s="1"/>
  <c r="D38" i="5"/>
  <c r="D48" i="5" s="1"/>
  <c r="C38" i="5"/>
  <c r="C48" i="5" s="1"/>
  <c r="D32" i="5"/>
  <c r="D47" i="5" s="1"/>
  <c r="C32" i="5"/>
  <c r="C47" i="5" s="1"/>
  <c r="D21" i="5"/>
  <c r="D46" i="5" s="1"/>
  <c r="C21" i="5"/>
  <c r="C46" i="5" s="1"/>
  <c r="D50" i="6" l="1"/>
  <c r="C50" i="5"/>
  <c r="C50" i="6"/>
  <c r="D50" i="5"/>
  <c r="B6" i="1" l="1"/>
  <c r="B10" i="1" s="1"/>
  <c r="B12" i="1" s="1"/>
</calcChain>
</file>

<file path=xl/sharedStrings.xml><?xml version="1.0" encoding="utf-8"?>
<sst xmlns="http://schemas.openxmlformats.org/spreadsheetml/2006/main" count="147" uniqueCount="115">
  <si>
    <t>CONTO ECONOMICO SECONDO IL PROSPETTO CIVILISTICO</t>
  </si>
  <si>
    <t>Preventivo 2016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</si>
  <si>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</si>
  <si>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</si>
  <si>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</si>
  <si>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</si>
  <si>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</si>
  <si>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E) PROVENTI E ONERI STRAORDINARI</t>
  </si>
  <si>
    <t>Risultato prima delle imposte (A-B+/-C+/-D+/-E)</t>
  </si>
  <si>
    <t>Imposte dell'esercizio</t>
  </si>
  <si>
    <t>Avanzo/Disavanzo/Pareggio Economico</t>
  </si>
  <si>
    <t>PREVENTIVO ECONOMICO 2016 IN FORMATO SINTETICO (di cui all'art. 8, comma 1,D.L. 66/2014)</t>
  </si>
  <si>
    <t>TOTALE TITOLO I - ENTRATE CORRENTI</t>
  </si>
  <si>
    <t>TOTALE TITOLO IV - PARTITE DI GIRO</t>
  </si>
  <si>
    <t>TOTALE TITOLO III - GESTIONI SPECIALI</t>
  </si>
  <si>
    <t>Previsione di Competenza</t>
  </si>
  <si>
    <t>Codice</t>
  </si>
  <si>
    <t>Denominazione</t>
  </si>
  <si>
    <t>ANNO  FINANZIARIO 2016</t>
  </si>
  <si>
    <t>Previsione di cassa</t>
  </si>
  <si>
    <t>AVANZO DI AMMINISTRAZIONE PRESUNTO</t>
  </si>
  <si>
    <t>FONDO INIZIALE DI CASSA PRESUNTO</t>
  </si>
  <si>
    <t>TITOLO I - ENTRATE CORRENTI</t>
  </si>
  <si>
    <t>1.2</t>
  </si>
  <si>
    <t>ENTRATE DA TRASFERIMENTI CORRENTI</t>
  </si>
  <si>
    <t>1.2.1</t>
  </si>
  <si>
    <t>TRASFERIMENTI DA PARTE DELLO STATO</t>
  </si>
  <si>
    <t>1.2.2</t>
  </si>
  <si>
    <t>TRASFERIMENTI DA PARTE DELLE REGIONI</t>
  </si>
  <si>
    <t>1.2.3</t>
  </si>
  <si>
    <t>TRASFERIMENTI DA PARTE DEI COMUNI E DELLE PROVINCE</t>
  </si>
  <si>
    <t>1.2.4</t>
  </si>
  <si>
    <t>TRASFERIMENTI DA PARTE DI ALTRI ENTI DEL SETTORE PUBBLICO</t>
  </si>
  <si>
    <t>1.3</t>
  </si>
  <si>
    <t>ALTRE ENTRATE</t>
  </si>
  <si>
    <t>1.3.1</t>
  </si>
  <si>
    <t>ENTRATE DERIVANTI DALLA VENDITA DI BENI E DALLA PRESTAZIONE DI SERVIZI</t>
  </si>
  <si>
    <t>1.3.2</t>
  </si>
  <si>
    <t>REDDITI E PROVENTI PATRIMONIALI</t>
  </si>
  <si>
    <t>1.3.3</t>
  </si>
  <si>
    <t>POSTE CORRETTIVE E COMPENSATIVE DI USCITE CORRENTI</t>
  </si>
  <si>
    <t>1.3.4</t>
  </si>
  <si>
    <t>ENTRATE NON CLASSIFICABILI IN ALTRE VOCI</t>
  </si>
  <si>
    <t>1.3.5</t>
  </si>
  <si>
    <t>ENTRATE DALL'UNIONE EUROPEA E ORGANISMI INTERNAZIONALI</t>
  </si>
  <si>
    <t>TITOLO II - ENTRATE IN CONTO CAPITALE</t>
  </si>
  <si>
    <t>2.1</t>
  </si>
  <si>
    <t>ENTRATE PER ALIENAZIONE DI BENI PATRIMONIALI E RISCOSSIONI DI CREDITI</t>
  </si>
  <si>
    <t>2.1.2</t>
  </si>
  <si>
    <t>ALIENAZIONI DI IMMOBILIZZAZIONI TECNICHE</t>
  </si>
  <si>
    <t>2.1.3</t>
  </si>
  <si>
    <t>REALIZZO DI VALORI MOBILIARI</t>
  </si>
  <si>
    <t>2.1.4</t>
  </si>
  <si>
    <t>RISCOSSIONE CREDITI</t>
  </si>
  <si>
    <t>2.3</t>
  </si>
  <si>
    <t>ACCENZIONE DI PRESTITI</t>
  </si>
  <si>
    <t>2.3.2</t>
  </si>
  <si>
    <t>ASSUNZIONE DI ALTRI DEBITI FINANZIARI</t>
  </si>
  <si>
    <t>TITOLO II - ENTRATE IN CONTO CAPITALE Totale</t>
  </si>
  <si>
    <t>TITOLO III - GESTIONI SPECIALI</t>
  </si>
  <si>
    <t>3.1</t>
  </si>
  <si>
    <t>ENTRATE GESTIONI SPECIALI</t>
  </si>
  <si>
    <t>3.1.1</t>
  </si>
  <si>
    <t>TITLO IV - PARTITE DI GIRO</t>
  </si>
  <si>
    <t>4.1</t>
  </si>
  <si>
    <t>ENTRATE PER PARTITE DI GIRO</t>
  </si>
  <si>
    <t>4.1.1</t>
  </si>
  <si>
    <t>ENTRATE AVENTI NATURA DI PARTITE DI GIRO</t>
  </si>
  <si>
    <t>Riepilogo Generale dei titoli</t>
  </si>
  <si>
    <t>Titolo I</t>
  </si>
  <si>
    <t>Titolo II</t>
  </si>
  <si>
    <t>Titolo III</t>
  </si>
  <si>
    <t>Titolo IV</t>
  </si>
  <si>
    <t>TOTALE    ENTRATE</t>
  </si>
  <si>
    <t>TITOLO I - USCITE CORRENTI</t>
  </si>
  <si>
    <t>1.1</t>
  </si>
  <si>
    <t>FUNZIONAMENTO</t>
  </si>
  <si>
    <t>1.1.1</t>
  </si>
  <si>
    <t>USCITE PER GLI ORGANI DELL'ENTE</t>
  </si>
  <si>
    <t>1.1.2</t>
  </si>
  <si>
    <t>ONERI PER IL PERSONALE IN ATTIVITA' DI SERVIZIO</t>
  </si>
  <si>
    <t>1.1.3</t>
  </si>
  <si>
    <t>USCITE PER L'ACQUISTO DI BENI DI CONSUMO E SERVIZI</t>
  </si>
  <si>
    <t>INTERVENTI DIVERSI</t>
  </si>
  <si>
    <t>USCITE PER PRESTAZIONI ISTITUZIONALI</t>
  </si>
  <si>
    <t>TRASFERIMENTI PASSIVI</t>
  </si>
  <si>
    <t>ONERI FINANZIARI</t>
  </si>
  <si>
    <t>ONERI TRIBUTARI</t>
  </si>
  <si>
    <t>1.2.5</t>
  </si>
  <si>
    <t>POSTE CORRETTIVE E COMPENSATIVE DI ENTRATE CORRENTI</t>
  </si>
  <si>
    <t>1.2.6</t>
  </si>
  <si>
    <t>USCITE NON CLASSIFICABILI IN ALTRE VOCI</t>
  </si>
  <si>
    <t>ONERI COMUNI</t>
  </si>
  <si>
    <t>FONDO DI RISERVA</t>
  </si>
  <si>
    <t>1.4</t>
  </si>
  <si>
    <t>ONERI PER IL PERSONALE IN QUIESCENZA</t>
  </si>
  <si>
    <t>1.4.1</t>
  </si>
  <si>
    <t>1.5</t>
  </si>
  <si>
    <t>ACCANTONAMENTI A FONDI RISCHI ED ONERI</t>
  </si>
  <si>
    <t>1.5.1</t>
  </si>
  <si>
    <t>TITOLO II - USCITE IN CONTO CAPITALE</t>
  </si>
  <si>
    <t>INVESTIMENTI</t>
  </si>
  <si>
    <t>2.1.1</t>
  </si>
  <si>
    <t>ACQUISIZIONE DI BENI AD USO DUREVOLE ED OPERE IMMOBILIARI</t>
  </si>
  <si>
    <t>ACQUISIZIONE DI IMMOBILIZZAZIONI TECNICHE</t>
  </si>
  <si>
    <t>PARTECIPAZIONI E ACQUISTO DI VALORI MOBILIARI</t>
  </si>
  <si>
    <t>CONCESSIONI DI CREDITI ED ANTICIPAZIONI</t>
  </si>
  <si>
    <t>TITOLO III- GESTIONI SPECIALI</t>
  </si>
  <si>
    <t>USCITE GESTIONI SPECIALI</t>
  </si>
  <si>
    <t>TITOLO IV - PARTITE DI GIRO</t>
  </si>
  <si>
    <t>USCITE PER PARTITE DI GIRO</t>
  </si>
  <si>
    <t>USCITE AVENTI NATURA DI PARTITE DI GIRO</t>
  </si>
  <si>
    <t>Riepilogo dei titoli</t>
  </si>
  <si>
    <t>Totale</t>
  </si>
  <si>
    <t>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</si>
</sst>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</cellStyleXfs>
  <cellXfs count="91">
    <xf numFmtId="0" fontId="0" fillId="0" borderId="0" xfId="0"/>
    <xf numFmtId="0" fontId="2" fillId="2" borderId="5" xfId="1" applyFont="1" applyFill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3" fontId="2" fillId="2" borderId="4" xfId="1" applyNumberFormat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4" fillId="2" borderId="0" xfId="0" applyFont="1" applyFill="1"/>
    <xf numFmtId="0" fontId="9" fillId="2" borderId="0" xfId="4" applyFont="1" applyFill="1" applyAlignment="1">
      <alignment vertical="center"/>
    </xf>
    <xf numFmtId="3" fontId="8" fillId="2" borderId="4" xfId="4" applyNumberFormat="1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vertical="center"/>
    </xf>
    <xf numFmtId="0" fontId="7" fillId="2" borderId="13" xfId="5" applyFont="1" applyFill="1" applyBorder="1" applyAlignment="1">
      <alignment horizontal="left" vertical="center"/>
    </xf>
    <xf numFmtId="3" fontId="8" fillId="2" borderId="2" xfId="4" applyNumberFormat="1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15" xfId="4" applyFont="1" applyFill="1" applyBorder="1" applyAlignment="1">
      <alignment horizontal="center" vertical="center" wrapText="1"/>
    </xf>
    <xf numFmtId="3" fontId="8" fillId="2" borderId="3" xfId="4" applyNumberFormat="1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vertical="center"/>
    </xf>
    <xf numFmtId="0" fontId="8" fillId="2" borderId="8" xfId="4" applyFont="1" applyFill="1" applyBorder="1"/>
    <xf numFmtId="0" fontId="9" fillId="2" borderId="1" xfId="4" applyFont="1" applyFill="1" applyBorder="1"/>
    <xf numFmtId="0" fontId="9" fillId="2" borderId="0" xfId="4" applyFont="1" applyFill="1"/>
    <xf numFmtId="0" fontId="8" fillId="2" borderId="5" xfId="4" applyFont="1" applyFill="1" applyBorder="1" applyAlignment="1">
      <alignment vertical="center"/>
    </xf>
    <xf numFmtId="0" fontId="8" fillId="2" borderId="0" xfId="4" applyFont="1" applyFill="1" applyBorder="1" applyAlignment="1">
      <alignment vertical="center"/>
    </xf>
    <xf numFmtId="3" fontId="9" fillId="2" borderId="2" xfId="4" applyNumberFormat="1" applyFont="1" applyFill="1" applyBorder="1" applyAlignment="1">
      <alignment vertical="center"/>
    </xf>
    <xf numFmtId="3" fontId="9" fillId="2" borderId="2" xfId="4" applyNumberFormat="1" applyFont="1" applyFill="1" applyBorder="1"/>
    <xf numFmtId="0" fontId="9" fillId="2" borderId="5" xfId="4" applyFont="1" applyFill="1" applyBorder="1" applyAlignment="1">
      <alignment vertical="center"/>
    </xf>
    <xf numFmtId="3" fontId="9" fillId="2" borderId="0" xfId="4" applyNumberFormat="1" applyFont="1" applyFill="1" applyBorder="1" applyAlignment="1">
      <alignment vertical="center"/>
    </xf>
    <xf numFmtId="0" fontId="9" fillId="2" borderId="0" xfId="4" applyFont="1" applyFill="1" applyBorder="1" applyAlignment="1">
      <alignment vertical="center"/>
    </xf>
    <xf numFmtId="0" fontId="9" fillId="2" borderId="2" xfId="4" applyFont="1" applyFill="1" applyBorder="1"/>
    <xf numFmtId="0" fontId="8" fillId="2" borderId="10" xfId="4" applyFont="1" applyFill="1" applyBorder="1" applyAlignment="1">
      <alignment vertical="center"/>
    </xf>
    <xf numFmtId="0" fontId="8" fillId="2" borderId="11" xfId="4" applyFont="1" applyFill="1" applyBorder="1" applyAlignment="1">
      <alignment vertical="center"/>
    </xf>
    <xf numFmtId="3" fontId="8" fillId="2" borderId="4" xfId="4" applyNumberFormat="1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2" borderId="8" xfId="4" applyFont="1" applyFill="1" applyBorder="1" applyAlignment="1">
      <alignment vertical="center"/>
    </xf>
    <xf numFmtId="3" fontId="9" fillId="2" borderId="1" xfId="4" applyNumberFormat="1" applyFont="1" applyFill="1" applyBorder="1" applyAlignment="1">
      <alignment vertical="center"/>
    </xf>
    <xf numFmtId="3" fontId="9" fillId="2" borderId="1" xfId="4" applyNumberFormat="1" applyFont="1" applyFill="1" applyBorder="1"/>
    <xf numFmtId="0" fontId="9" fillId="2" borderId="14" xfId="4" applyFont="1" applyFill="1" applyBorder="1" applyAlignment="1">
      <alignment vertical="center"/>
    </xf>
    <xf numFmtId="0" fontId="9" fillId="2" borderId="16" xfId="4" applyFont="1" applyFill="1" applyBorder="1" applyAlignment="1">
      <alignment vertical="center"/>
    </xf>
    <xf numFmtId="0" fontId="9" fillId="2" borderId="11" xfId="4" applyFont="1" applyFill="1" applyBorder="1" applyAlignment="1">
      <alignment vertical="center"/>
    </xf>
    <xf numFmtId="0" fontId="9" fillId="2" borderId="0" xfId="4" applyFont="1" applyFill="1" applyBorder="1"/>
    <xf numFmtId="0" fontId="7" fillId="2" borderId="10" xfId="5" applyFont="1" applyFill="1" applyBorder="1" applyAlignment="1">
      <alignment horizontal="left" vertical="center"/>
    </xf>
    <xf numFmtId="0" fontId="7" fillId="2" borderId="11" xfId="5" applyFont="1" applyFill="1" applyBorder="1" applyAlignment="1">
      <alignment vertical="center"/>
    </xf>
    <xf numFmtId="164" fontId="8" fillId="2" borderId="11" xfId="4" applyNumberFormat="1" applyFont="1" applyFill="1" applyBorder="1"/>
    <xf numFmtId="164" fontId="8" fillId="2" borderId="12" xfId="4" applyNumberFormat="1" applyFont="1" applyFill="1" applyBorder="1"/>
    <xf numFmtId="0" fontId="7" fillId="2" borderId="5" xfId="5" applyFont="1" applyFill="1" applyBorder="1" applyAlignment="1">
      <alignment horizontal="left" vertical="center"/>
    </xf>
    <xf numFmtId="0" fontId="7" fillId="2" borderId="0" xfId="5" applyFont="1" applyFill="1" applyBorder="1" applyAlignment="1">
      <alignment vertical="center"/>
    </xf>
    <xf numFmtId="164" fontId="8" fillId="2" borderId="1" xfId="4" applyNumberFormat="1" applyFont="1" applyFill="1" applyBorder="1"/>
    <xf numFmtId="164" fontId="8" fillId="2" borderId="2" xfId="4" applyNumberFormat="1" applyFont="1" applyFill="1" applyBorder="1"/>
    <xf numFmtId="0" fontId="7" fillId="2" borderId="14" xfId="5" applyFont="1" applyFill="1" applyBorder="1" applyAlignment="1">
      <alignment horizontal="left" vertical="center"/>
    </xf>
    <xf numFmtId="0" fontId="7" fillId="2" borderId="16" xfId="5" applyFont="1" applyFill="1" applyBorder="1" applyAlignment="1">
      <alignment vertical="center"/>
    </xf>
    <xf numFmtId="164" fontId="8" fillId="2" borderId="3" xfId="4" applyNumberFormat="1" applyFont="1" applyFill="1" applyBorder="1"/>
    <xf numFmtId="164" fontId="8" fillId="2" borderId="4" xfId="4" applyNumberFormat="1" applyFont="1" applyFill="1" applyBorder="1"/>
    <xf numFmtId="3" fontId="9" fillId="2" borderId="0" xfId="4" applyNumberFormat="1" applyFont="1" applyFill="1"/>
    <xf numFmtId="0" fontId="6" fillId="2" borderId="0" xfId="4" applyFill="1"/>
    <xf numFmtId="0" fontId="8" fillId="2" borderId="14" xfId="4" applyFont="1" applyFill="1" applyBorder="1" applyAlignment="1">
      <alignment vertical="center"/>
    </xf>
    <xf numFmtId="0" fontId="8" fillId="2" borderId="12" xfId="4" applyFont="1" applyFill="1" applyBorder="1" applyAlignment="1">
      <alignment vertical="center"/>
    </xf>
    <xf numFmtId="3" fontId="8" fillId="2" borderId="1" xfId="4" applyNumberFormat="1" applyFont="1" applyFill="1" applyBorder="1" applyAlignment="1">
      <alignment vertical="center"/>
    </xf>
    <xf numFmtId="0" fontId="9" fillId="2" borderId="13" xfId="4" applyFont="1" applyFill="1" applyBorder="1" applyAlignment="1">
      <alignment vertical="center"/>
    </xf>
    <xf numFmtId="0" fontId="6" fillId="2" borderId="8" xfId="4" applyFill="1" applyBorder="1"/>
    <xf numFmtId="0" fontId="8" fillId="2" borderId="5" xfId="4" applyFont="1" applyFill="1" applyBorder="1"/>
    <xf numFmtId="0" fontId="8" fillId="2" borderId="13" xfId="4" applyFont="1" applyFill="1" applyBorder="1"/>
    <xf numFmtId="0" fontId="6" fillId="2" borderId="0" xfId="4" applyFill="1" applyBorder="1"/>
    <xf numFmtId="0" fontId="9" fillId="2" borderId="5" xfId="4" applyFont="1" applyFill="1" applyBorder="1"/>
    <xf numFmtId="0" fontId="9" fillId="2" borderId="13" xfId="4" applyFont="1" applyFill="1" applyBorder="1"/>
    <xf numFmtId="3" fontId="9" fillId="2" borderId="3" xfId="4" applyNumberFormat="1" applyFont="1" applyFill="1" applyBorder="1" applyAlignment="1">
      <alignment vertical="center"/>
    </xf>
    <xf numFmtId="0" fontId="8" fillId="2" borderId="10" xfId="4" applyFont="1" applyFill="1" applyBorder="1"/>
    <xf numFmtId="0" fontId="8" fillId="2" borderId="17" xfId="4" applyFont="1" applyFill="1" applyBorder="1"/>
    <xf numFmtId="49" fontId="8" fillId="2" borderId="5" xfId="4" applyNumberFormat="1" applyFont="1" applyFill="1" applyBorder="1"/>
    <xf numFmtId="0" fontId="8" fillId="2" borderId="13" xfId="4" applyFont="1" applyFill="1" applyBorder="1" applyAlignment="1">
      <alignment vertical="center"/>
    </xf>
    <xf numFmtId="0" fontId="9" fillId="2" borderId="15" xfId="4" applyFont="1" applyFill="1" applyBorder="1"/>
    <xf numFmtId="0" fontId="8" fillId="2" borderId="0" xfId="4" applyFont="1" applyFill="1" applyBorder="1" applyAlignment="1">
      <alignment vertical="center" wrapText="1"/>
    </xf>
    <xf numFmtId="3" fontId="8" fillId="2" borderId="0" xfId="4" applyNumberFormat="1" applyFont="1" applyFill="1" applyBorder="1" applyAlignment="1">
      <alignment vertical="center"/>
    </xf>
    <xf numFmtId="0" fontId="7" fillId="2" borderId="10" xfId="5" applyFont="1" applyFill="1" applyBorder="1" applyAlignment="1">
      <alignment vertical="center"/>
    </xf>
    <xf numFmtId="0" fontId="10" fillId="2" borderId="11" xfId="5" applyFont="1" applyFill="1" applyBorder="1" applyAlignment="1">
      <alignment vertical="center"/>
    </xf>
    <xf numFmtId="3" fontId="9" fillId="2" borderId="11" xfId="4" applyNumberFormat="1" applyFont="1" applyFill="1" applyBorder="1" applyAlignment="1">
      <alignment vertical="center"/>
    </xf>
    <xf numFmtId="0" fontId="7" fillId="2" borderId="13" xfId="5" applyFont="1" applyFill="1" applyBorder="1" applyAlignment="1">
      <alignment vertical="center"/>
    </xf>
    <xf numFmtId="3" fontId="8" fillId="2" borderId="2" xfId="4" applyNumberFormat="1" applyFont="1" applyFill="1" applyBorder="1" applyAlignment="1">
      <alignment vertical="center"/>
    </xf>
    <xf numFmtId="3" fontId="8" fillId="2" borderId="3" xfId="4" applyNumberFormat="1" applyFont="1" applyFill="1" applyBorder="1" applyAlignment="1">
      <alignment vertical="center"/>
    </xf>
    <xf numFmtId="0" fontId="7" fillId="2" borderId="12" xfId="5" applyFont="1" applyFill="1" applyBorder="1" applyAlignment="1">
      <alignment vertical="center"/>
    </xf>
    <xf numFmtId="0" fontId="11" fillId="2" borderId="0" xfId="4" applyFont="1" applyFill="1"/>
    <xf numFmtId="0" fontId="2" fillId="2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wrapText="1"/>
    </xf>
    <xf numFmtId="3" fontId="8" fillId="2" borderId="10" xfId="4" applyNumberFormat="1" applyFont="1" applyFill="1" applyBorder="1" applyAlignment="1">
      <alignment horizontal="center" vertical="center" wrapText="1"/>
    </xf>
    <xf numFmtId="3" fontId="8" fillId="2" borderId="12" xfId="4" applyNumberFormat="1" applyFont="1" applyFill="1" applyBorder="1" applyAlignment="1">
      <alignment horizontal="center" vertical="center" wrapText="1"/>
    </xf>
  </cellXfs>
  <cellStyles count="6">
    <cellStyle name="Migliaia 2" xfId="2"/>
    <cellStyle name="Normale" xfId="0" builtinId="0"/>
    <cellStyle name="Normale 2" xfId="1"/>
    <cellStyle name="Normale 2 2" xfId="4"/>
    <cellStyle name="Normale 3" xfId="3"/>
    <cellStyle name="Normale_dec_entr_upb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B12"/>
    </sheetView>
  </sheetViews>
  <sheetFormatPr defaultRowHeight="24" customHeight="1" x14ac:dyDescent="0.2"/>
  <cols>
    <col min="1" max="1" width="65.42578125" style="7" customWidth="1"/>
    <col min="2" max="2" width="15.5703125" style="7" customWidth="1"/>
    <col min="3" max="16384" width="9.140625" style="7"/>
  </cols>
  <sheetData>
    <row r="1" spans="1:2" ht="24" customHeight="1" x14ac:dyDescent="0.2">
      <c r="A1" s="82" t="s">
        <v>11</v>
      </c>
      <c r="B1" s="82"/>
    </row>
    <row r="2" spans="1:2" ht="24" customHeight="1" x14ac:dyDescent="0.2">
      <c r="A2" s="83" t="s">
        <v>0</v>
      </c>
      <c r="B2" s="85" t="s">
        <v>1</v>
      </c>
    </row>
    <row r="3" spans="1:2" ht="24" customHeight="1" x14ac:dyDescent="0.2">
      <c r="A3" s="84"/>
      <c r="B3" s="86"/>
    </row>
    <row r="4" spans="1:2" ht="24" customHeight="1" x14ac:dyDescent="0.2">
      <c r="A4" s="3" t="s">
        <v>2</v>
      </c>
      <c r="B4" s="2">
        <v>270985559</v>
      </c>
    </row>
    <row r="5" spans="1:2" ht="24" customHeight="1" x14ac:dyDescent="0.2">
      <c r="A5" s="3" t="s">
        <v>3</v>
      </c>
      <c r="B5" s="5">
        <v>280316973</v>
      </c>
    </row>
    <row r="6" spans="1:2" ht="24" customHeight="1" x14ac:dyDescent="0.2">
      <c r="A6" s="1" t="s">
        <v>4</v>
      </c>
      <c r="B6" s="4">
        <f>B4-B5</f>
        <v>-9331414</v>
      </c>
    </row>
    <row r="7" spans="1:2" ht="24" customHeight="1" x14ac:dyDescent="0.2">
      <c r="A7" s="3" t="s">
        <v>5</v>
      </c>
      <c r="B7" s="5">
        <v>2650000</v>
      </c>
    </row>
    <row r="8" spans="1:2" ht="24" customHeight="1" x14ac:dyDescent="0.2">
      <c r="A8" s="3" t="s">
        <v>6</v>
      </c>
      <c r="B8" s="5">
        <v>0</v>
      </c>
    </row>
    <row r="9" spans="1:2" ht="24" customHeight="1" x14ac:dyDescent="0.2">
      <c r="A9" s="3" t="s">
        <v>7</v>
      </c>
      <c r="B9" s="5">
        <v>-2087798</v>
      </c>
    </row>
    <row r="10" spans="1:2" ht="24" customHeight="1" x14ac:dyDescent="0.2">
      <c r="A10" s="1" t="s">
        <v>8</v>
      </c>
      <c r="B10" s="4">
        <f>B6+B7+B8+B9</f>
        <v>-8769212</v>
      </c>
    </row>
    <row r="11" spans="1:2" ht="24" customHeight="1" x14ac:dyDescent="0.2">
      <c r="A11" s="3" t="s">
        <v>9</v>
      </c>
      <c r="B11" s="5">
        <v>10910433</v>
      </c>
    </row>
    <row r="12" spans="1:2" ht="30" customHeight="1" x14ac:dyDescent="0.2">
      <c r="A12" s="6" t="s">
        <v>10</v>
      </c>
      <c r="B12" s="4">
        <f>(B10-B11)</f>
        <v>-19679645</v>
      </c>
    </row>
  </sheetData>
  <mergeCells count="3">
    <mergeCell ref="A1:B1"/>
    <mergeCell ref="A2:A3"/>
    <mergeCell ref="B2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zoomScaleNormal="100" workbookViewId="0">
      <selection sqref="A1:D50"/>
    </sheetView>
  </sheetViews>
  <sheetFormatPr defaultRowHeight="12" x14ac:dyDescent="0.2"/>
  <cols>
    <col min="1" max="1" width="9.140625" style="29"/>
    <col min="2" max="2" width="61" style="29" bestFit="1" customWidth="1"/>
    <col min="3" max="3" width="14.7109375" style="28" bestFit="1" customWidth="1"/>
    <col min="4" max="4" width="14.7109375" style="54" bestFit="1" customWidth="1"/>
    <col min="5" max="16384" width="9.140625" style="22"/>
  </cols>
  <sheetData>
    <row r="1" spans="1:4" s="8" customFormat="1" ht="23.25" customHeight="1" x14ac:dyDescent="0.25">
      <c r="A1" s="87" t="s">
        <v>16</v>
      </c>
      <c r="B1" s="87" t="s">
        <v>17</v>
      </c>
      <c r="C1" s="89" t="s">
        <v>18</v>
      </c>
      <c r="D1" s="90"/>
    </row>
    <row r="2" spans="1:4" s="8" customFormat="1" ht="24" x14ac:dyDescent="0.25">
      <c r="A2" s="88"/>
      <c r="B2" s="88"/>
      <c r="C2" s="9" t="s">
        <v>15</v>
      </c>
      <c r="D2" s="9" t="s">
        <v>19</v>
      </c>
    </row>
    <row r="3" spans="1:4" s="8" customFormat="1" x14ac:dyDescent="0.25">
      <c r="A3" s="10"/>
      <c r="B3" s="11"/>
      <c r="C3" s="12"/>
      <c r="D3" s="12"/>
    </row>
    <row r="4" spans="1:4" s="8" customFormat="1" x14ac:dyDescent="0.25">
      <c r="A4" s="13"/>
      <c r="B4" s="14" t="s">
        <v>20</v>
      </c>
      <c r="C4" s="15">
        <v>103985719</v>
      </c>
      <c r="D4" s="15"/>
    </row>
    <row r="5" spans="1:4" s="8" customFormat="1" x14ac:dyDescent="0.25">
      <c r="A5" s="13"/>
      <c r="B5" s="14" t="s">
        <v>21</v>
      </c>
      <c r="C5" s="15"/>
      <c r="D5" s="15">
        <v>15197000</v>
      </c>
    </row>
    <row r="6" spans="1:4" s="8" customFormat="1" x14ac:dyDescent="0.25">
      <c r="A6" s="16"/>
      <c r="B6" s="17"/>
      <c r="C6" s="18"/>
      <c r="D6" s="18"/>
    </row>
    <row r="7" spans="1:4" x14ac:dyDescent="0.2">
      <c r="A7" s="19" t="s">
        <v>22</v>
      </c>
      <c r="B7" s="20"/>
      <c r="C7" s="21"/>
      <c r="D7" s="21"/>
    </row>
    <row r="8" spans="1:4" x14ac:dyDescent="0.2">
      <c r="A8" s="23" t="s">
        <v>23</v>
      </c>
      <c r="B8" s="24" t="s">
        <v>24</v>
      </c>
      <c r="C8" s="25"/>
      <c r="D8" s="26"/>
    </row>
    <row r="9" spans="1:4" x14ac:dyDescent="0.2">
      <c r="A9" s="27" t="s">
        <v>25</v>
      </c>
      <c r="B9" s="28" t="s">
        <v>26</v>
      </c>
      <c r="C9" s="25">
        <v>218276949</v>
      </c>
      <c r="D9" s="26">
        <v>218191435.59999999</v>
      </c>
    </row>
    <row r="10" spans="1:4" x14ac:dyDescent="0.2">
      <c r="A10" s="27" t="s">
        <v>27</v>
      </c>
      <c r="B10" s="28" t="s">
        <v>28</v>
      </c>
      <c r="C10" s="25">
        <v>5348226.3</v>
      </c>
      <c r="D10" s="26">
        <v>4278581.04</v>
      </c>
    </row>
    <row r="11" spans="1:4" x14ac:dyDescent="0.2">
      <c r="A11" s="27" t="s">
        <v>29</v>
      </c>
      <c r="B11" s="28" t="s">
        <v>30</v>
      </c>
      <c r="C11" s="25">
        <v>31000</v>
      </c>
      <c r="D11" s="26">
        <v>24800</v>
      </c>
    </row>
    <row r="12" spans="1:4" x14ac:dyDescent="0.2">
      <c r="A12" s="27" t="s">
        <v>31</v>
      </c>
      <c r="B12" s="28" t="s">
        <v>32</v>
      </c>
      <c r="C12" s="25">
        <v>1727340</v>
      </c>
      <c r="D12" s="26">
        <v>1481872</v>
      </c>
    </row>
    <row r="13" spans="1:4" x14ac:dyDescent="0.2">
      <c r="A13" s="27"/>
      <c r="C13" s="25"/>
      <c r="D13" s="26"/>
    </row>
    <row r="14" spans="1:4" x14ac:dyDescent="0.2">
      <c r="A14" s="23" t="s">
        <v>33</v>
      </c>
      <c r="B14" s="24" t="s">
        <v>34</v>
      </c>
      <c r="C14" s="25"/>
      <c r="D14" s="26"/>
    </row>
    <row r="15" spans="1:4" x14ac:dyDescent="0.2">
      <c r="A15" s="27" t="s">
        <v>35</v>
      </c>
      <c r="B15" s="28" t="s">
        <v>36</v>
      </c>
      <c r="C15" s="25">
        <v>16979314.740000002</v>
      </c>
      <c r="D15" s="26">
        <v>14590878.791999999</v>
      </c>
    </row>
    <row r="16" spans="1:4" x14ac:dyDescent="0.2">
      <c r="A16" s="27" t="s">
        <v>37</v>
      </c>
      <c r="B16" s="28" t="s">
        <v>38</v>
      </c>
      <c r="C16" s="25">
        <v>3691286</v>
      </c>
      <c r="D16" s="26">
        <v>3691286</v>
      </c>
    </row>
    <row r="17" spans="1:4" x14ac:dyDescent="0.2">
      <c r="A17" s="27" t="s">
        <v>39</v>
      </c>
      <c r="B17" s="28" t="s">
        <v>40</v>
      </c>
      <c r="C17" s="25">
        <v>6349897</v>
      </c>
      <c r="D17" s="26">
        <v>6344697</v>
      </c>
    </row>
    <row r="18" spans="1:4" x14ac:dyDescent="0.2">
      <c r="A18" s="27" t="s">
        <v>41</v>
      </c>
      <c r="B18" s="28" t="s">
        <v>42</v>
      </c>
      <c r="C18" s="25">
        <v>9151759.8399999999</v>
      </c>
      <c r="D18" s="26">
        <v>7406407.8720000014</v>
      </c>
    </row>
    <row r="19" spans="1:4" x14ac:dyDescent="0.2">
      <c r="A19" s="27" t="s">
        <v>43</v>
      </c>
      <c r="B19" s="28" t="s">
        <v>44</v>
      </c>
      <c r="C19" s="25">
        <v>12089786.359999999</v>
      </c>
      <c r="D19" s="26">
        <v>9671829.0879999995</v>
      </c>
    </row>
    <row r="20" spans="1:4" x14ac:dyDescent="0.2">
      <c r="A20" s="27"/>
      <c r="C20" s="30"/>
      <c r="D20" s="30"/>
    </row>
    <row r="21" spans="1:4" x14ac:dyDescent="0.2">
      <c r="A21" s="31" t="s">
        <v>12</v>
      </c>
      <c r="B21" s="32"/>
      <c r="C21" s="33">
        <f t="shared" ref="C21:D21" si="0">SUM(C9:C19)</f>
        <v>273645559.24000001</v>
      </c>
      <c r="D21" s="33">
        <f t="shared" si="0"/>
        <v>265681787.39199999</v>
      </c>
    </row>
    <row r="22" spans="1:4" x14ac:dyDescent="0.2">
      <c r="A22" s="34"/>
      <c r="B22" s="35"/>
      <c r="C22" s="36"/>
      <c r="D22" s="37"/>
    </row>
    <row r="23" spans="1:4" x14ac:dyDescent="0.2">
      <c r="A23" s="23" t="s">
        <v>45</v>
      </c>
      <c r="C23" s="30"/>
      <c r="D23" s="30"/>
    </row>
    <row r="24" spans="1:4" x14ac:dyDescent="0.2">
      <c r="A24" s="23" t="s">
        <v>46</v>
      </c>
      <c r="B24" s="24" t="s">
        <v>47</v>
      </c>
      <c r="C24" s="30"/>
      <c r="D24" s="30"/>
    </row>
    <row r="25" spans="1:4" x14ac:dyDescent="0.2">
      <c r="A25" s="27" t="s">
        <v>48</v>
      </c>
      <c r="B25" s="28" t="s">
        <v>49</v>
      </c>
      <c r="C25" s="25">
        <v>50000</v>
      </c>
      <c r="D25" s="26">
        <v>50000</v>
      </c>
    </row>
    <row r="26" spans="1:4" x14ac:dyDescent="0.2">
      <c r="A26" s="27" t="s">
        <v>50</v>
      </c>
      <c r="B26" s="28" t="s">
        <v>51</v>
      </c>
      <c r="C26" s="25">
        <v>0</v>
      </c>
      <c r="D26" s="26">
        <v>0</v>
      </c>
    </row>
    <row r="27" spans="1:4" x14ac:dyDescent="0.2">
      <c r="A27" s="27" t="s">
        <v>52</v>
      </c>
      <c r="B27" s="28" t="s">
        <v>53</v>
      </c>
      <c r="C27" s="25">
        <v>2804682</v>
      </c>
      <c r="D27" s="26">
        <v>2804682</v>
      </c>
    </row>
    <row r="28" spans="1:4" x14ac:dyDescent="0.2">
      <c r="A28" s="27"/>
      <c r="C28" s="25"/>
      <c r="D28" s="26"/>
    </row>
    <row r="29" spans="1:4" x14ac:dyDescent="0.2">
      <c r="A29" s="23" t="s">
        <v>54</v>
      </c>
      <c r="B29" s="24" t="s">
        <v>55</v>
      </c>
      <c r="C29" s="30"/>
      <c r="D29" s="30"/>
    </row>
    <row r="30" spans="1:4" x14ac:dyDescent="0.2">
      <c r="A30" s="27" t="s">
        <v>56</v>
      </c>
      <c r="B30" s="28" t="s">
        <v>57</v>
      </c>
      <c r="C30" s="25">
        <v>0</v>
      </c>
      <c r="D30" s="26">
        <v>0</v>
      </c>
    </row>
    <row r="31" spans="1:4" x14ac:dyDescent="0.2">
      <c r="A31" s="38"/>
      <c r="B31" s="39"/>
      <c r="C31" s="30"/>
      <c r="D31" s="30"/>
    </row>
    <row r="32" spans="1:4" x14ac:dyDescent="0.2">
      <c r="A32" s="31" t="s">
        <v>58</v>
      </c>
      <c r="B32" s="40"/>
      <c r="C32" s="33">
        <f t="shared" ref="C32:D32" si="1">SUM(C24:C30)</f>
        <v>2854682</v>
      </c>
      <c r="D32" s="33">
        <f t="shared" si="1"/>
        <v>2854682</v>
      </c>
    </row>
    <row r="33" spans="1:4" x14ac:dyDescent="0.2">
      <c r="A33" s="34"/>
      <c r="B33" s="35"/>
      <c r="C33" s="36"/>
      <c r="D33" s="37"/>
    </row>
    <row r="34" spans="1:4" x14ac:dyDescent="0.2">
      <c r="A34" s="23" t="s">
        <v>59</v>
      </c>
      <c r="B34" s="41"/>
      <c r="C34" s="30"/>
      <c r="D34" s="30"/>
    </row>
    <row r="35" spans="1:4" x14ac:dyDescent="0.2">
      <c r="A35" s="27" t="s">
        <v>60</v>
      </c>
      <c r="B35" s="29" t="s">
        <v>61</v>
      </c>
      <c r="C35" s="25"/>
      <c r="D35" s="26"/>
    </row>
    <row r="36" spans="1:4" x14ac:dyDescent="0.2">
      <c r="A36" s="27" t="s">
        <v>62</v>
      </c>
      <c r="B36" s="28" t="s">
        <v>61</v>
      </c>
      <c r="C36" s="25">
        <v>20000000</v>
      </c>
      <c r="D36" s="26">
        <v>20000000</v>
      </c>
    </row>
    <row r="37" spans="1:4" x14ac:dyDescent="0.2">
      <c r="A37" s="23"/>
      <c r="C37" s="25"/>
      <c r="D37" s="26"/>
    </row>
    <row r="38" spans="1:4" x14ac:dyDescent="0.2">
      <c r="A38" s="31" t="s">
        <v>14</v>
      </c>
      <c r="B38" s="32"/>
      <c r="C38" s="33">
        <f t="shared" ref="C38:D38" si="2">SUM(C36:C37)</f>
        <v>20000000</v>
      </c>
      <c r="D38" s="33">
        <f t="shared" si="2"/>
        <v>20000000</v>
      </c>
    </row>
    <row r="39" spans="1:4" x14ac:dyDescent="0.2">
      <c r="A39" s="23"/>
      <c r="C39" s="25"/>
      <c r="D39" s="26"/>
    </row>
    <row r="40" spans="1:4" x14ac:dyDescent="0.2">
      <c r="A40" s="23" t="s">
        <v>63</v>
      </c>
      <c r="B40" s="41"/>
      <c r="C40" s="30"/>
      <c r="D40" s="30"/>
    </row>
    <row r="41" spans="1:4" x14ac:dyDescent="0.2">
      <c r="A41" s="27" t="s">
        <v>64</v>
      </c>
      <c r="B41" s="29" t="s">
        <v>65</v>
      </c>
      <c r="C41" s="25"/>
      <c r="D41" s="26"/>
    </row>
    <row r="42" spans="1:4" x14ac:dyDescent="0.2">
      <c r="A42" s="27" t="s">
        <v>66</v>
      </c>
      <c r="B42" s="28" t="s">
        <v>67</v>
      </c>
      <c r="C42" s="25">
        <v>80000000.000000015</v>
      </c>
      <c r="D42" s="26">
        <v>80000000.000000015</v>
      </c>
    </row>
    <row r="43" spans="1:4" x14ac:dyDescent="0.2">
      <c r="A43" s="31" t="s">
        <v>13</v>
      </c>
      <c r="B43" s="40"/>
      <c r="C43" s="33">
        <f t="shared" ref="C43:D43" si="3">SUM(C42)</f>
        <v>80000000.000000015</v>
      </c>
      <c r="D43" s="33">
        <f t="shared" si="3"/>
        <v>80000000.000000015</v>
      </c>
    </row>
    <row r="45" spans="1:4" x14ac:dyDescent="0.2">
      <c r="A45" s="42" t="s">
        <v>68</v>
      </c>
      <c r="B45" s="43"/>
      <c r="C45" s="44"/>
      <c r="D45" s="45"/>
    </row>
    <row r="46" spans="1:4" x14ac:dyDescent="0.2">
      <c r="A46" s="46"/>
      <c r="B46" s="47" t="s">
        <v>69</v>
      </c>
      <c r="C46" s="48">
        <f>C21</f>
        <v>273645559.24000001</v>
      </c>
      <c r="D46" s="48">
        <f>D21</f>
        <v>265681787.39199999</v>
      </c>
    </row>
    <row r="47" spans="1:4" x14ac:dyDescent="0.2">
      <c r="A47" s="46"/>
      <c r="B47" s="47" t="s">
        <v>70</v>
      </c>
      <c r="C47" s="49">
        <f>C32</f>
        <v>2854682</v>
      </c>
      <c r="D47" s="49">
        <f>D32</f>
        <v>2854682</v>
      </c>
    </row>
    <row r="48" spans="1:4" x14ac:dyDescent="0.2">
      <c r="A48" s="46"/>
      <c r="B48" s="47" t="s">
        <v>71</v>
      </c>
      <c r="C48" s="49">
        <f>C38</f>
        <v>20000000</v>
      </c>
      <c r="D48" s="49">
        <f>D38</f>
        <v>20000000</v>
      </c>
    </row>
    <row r="49" spans="1:4" x14ac:dyDescent="0.2">
      <c r="A49" s="50"/>
      <c r="B49" s="51" t="s">
        <v>72</v>
      </c>
      <c r="C49" s="52">
        <f>C43</f>
        <v>80000000.000000015</v>
      </c>
      <c r="D49" s="52">
        <f>D43</f>
        <v>80000000.000000015</v>
      </c>
    </row>
    <row r="50" spans="1:4" x14ac:dyDescent="0.2">
      <c r="A50" s="42" t="s">
        <v>73</v>
      </c>
      <c r="B50" s="43"/>
      <c r="C50" s="53">
        <f>SUM(C46:C49)</f>
        <v>376500241.24000001</v>
      </c>
      <c r="D50" s="53">
        <f>SUM(D46:D49)</f>
        <v>368536469.39199996</v>
      </c>
    </row>
  </sheetData>
  <mergeCells count="3">
    <mergeCell ref="A1:A2"/>
    <mergeCell ref="B1:B2"/>
    <mergeCell ref="C1:D1"/>
  </mergeCells>
  <printOptions horizontalCentered="1"/>
  <pageMargins left="0.39370078740157483" right="0.39370078740157483" top="0.93" bottom="0.39370078740157483" header="0.55000000000000004" footer="0.19685039370078741"/>
  <pageSetup paperSize="9" scale="90" orientation="portrait" r:id="rId1"/>
  <headerFooter alignWithMargins="0">
    <oddHeader>&amp;L&amp;"Arial,Grassetto"&amp;9BILANCIO PREVISIONE 2016   -   PARTE I ENTRATE IN FORMATO SINTETICO (di cui all'art. 8, comma 1,D.L. 66/2014)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Normal="100" workbookViewId="0">
      <selection sqref="A1:D50"/>
    </sheetView>
  </sheetViews>
  <sheetFormatPr defaultRowHeight="12.75" x14ac:dyDescent="0.2"/>
  <cols>
    <col min="1" max="1" width="8.140625" style="55" customWidth="1"/>
    <col min="2" max="2" width="54.5703125" style="55" customWidth="1"/>
    <col min="3" max="4" width="14.140625" style="55" customWidth="1"/>
    <col min="5" max="16384" width="9.140625" style="55"/>
  </cols>
  <sheetData>
    <row r="1" spans="1:4" s="8" customFormat="1" ht="17.25" customHeight="1" x14ac:dyDescent="0.25">
      <c r="A1" s="87" t="s">
        <v>16</v>
      </c>
      <c r="B1" s="87" t="s">
        <v>17</v>
      </c>
      <c r="C1" s="89" t="s">
        <v>18</v>
      </c>
      <c r="D1" s="90"/>
    </row>
    <row r="2" spans="1:4" s="8" customFormat="1" ht="24" x14ac:dyDescent="0.25">
      <c r="A2" s="88"/>
      <c r="B2" s="88"/>
      <c r="C2" s="9" t="s">
        <v>15</v>
      </c>
      <c r="D2" s="9" t="s">
        <v>19</v>
      </c>
    </row>
    <row r="3" spans="1:4" x14ac:dyDescent="0.2">
      <c r="A3" s="23" t="s">
        <v>74</v>
      </c>
      <c r="B3" s="29"/>
      <c r="C3" s="36"/>
      <c r="D3" s="36"/>
    </row>
    <row r="4" spans="1:4" x14ac:dyDescent="0.2">
      <c r="A4" s="23" t="s">
        <v>75</v>
      </c>
      <c r="B4" s="24" t="s">
        <v>76</v>
      </c>
      <c r="C4" s="25"/>
      <c r="D4" s="25"/>
    </row>
    <row r="5" spans="1:4" x14ac:dyDescent="0.2">
      <c r="A5" s="27" t="s">
        <v>77</v>
      </c>
      <c r="B5" s="29" t="s">
        <v>78</v>
      </c>
      <c r="C5" s="25">
        <v>370000</v>
      </c>
      <c r="D5" s="25">
        <v>370000</v>
      </c>
    </row>
    <row r="6" spans="1:4" x14ac:dyDescent="0.2">
      <c r="A6" s="27" t="s">
        <v>79</v>
      </c>
      <c r="B6" s="29" t="s">
        <v>80</v>
      </c>
      <c r="C6" s="25">
        <v>159365885</v>
      </c>
      <c r="D6" s="25">
        <v>158146624</v>
      </c>
    </row>
    <row r="7" spans="1:4" x14ac:dyDescent="0.2">
      <c r="A7" s="27" t="s">
        <v>81</v>
      </c>
      <c r="B7" s="29" t="s">
        <v>82</v>
      </c>
      <c r="C7" s="25">
        <v>81401059</v>
      </c>
      <c r="D7" s="25">
        <v>74881842</v>
      </c>
    </row>
    <row r="8" spans="1:4" x14ac:dyDescent="0.2">
      <c r="A8" s="23"/>
      <c r="B8" s="24"/>
      <c r="C8" s="25"/>
      <c r="D8" s="25"/>
    </row>
    <row r="9" spans="1:4" x14ac:dyDescent="0.2">
      <c r="A9" s="23" t="s">
        <v>23</v>
      </c>
      <c r="B9" s="24" t="s">
        <v>83</v>
      </c>
      <c r="C9" s="25"/>
      <c r="D9" s="25"/>
    </row>
    <row r="10" spans="1:4" x14ac:dyDescent="0.2">
      <c r="A10" s="27" t="s">
        <v>25</v>
      </c>
      <c r="B10" s="29" t="s">
        <v>84</v>
      </c>
      <c r="C10" s="25">
        <v>4571618</v>
      </c>
      <c r="D10" s="25">
        <v>3948704</v>
      </c>
    </row>
    <row r="11" spans="1:4" x14ac:dyDescent="0.2">
      <c r="A11" s="27" t="s">
        <v>27</v>
      </c>
      <c r="B11" s="29" t="s">
        <v>85</v>
      </c>
      <c r="C11" s="25">
        <v>3732164</v>
      </c>
      <c r="D11" s="25">
        <v>3711274</v>
      </c>
    </row>
    <row r="12" spans="1:4" x14ac:dyDescent="0.2">
      <c r="A12" s="27" t="s">
        <v>29</v>
      </c>
      <c r="B12" s="29" t="s">
        <v>86</v>
      </c>
      <c r="C12" s="25">
        <v>0</v>
      </c>
      <c r="D12" s="25">
        <v>0</v>
      </c>
    </row>
    <row r="13" spans="1:4" x14ac:dyDescent="0.2">
      <c r="A13" s="27" t="s">
        <v>31</v>
      </c>
      <c r="B13" s="29" t="s">
        <v>87</v>
      </c>
      <c r="C13" s="25">
        <v>13580091</v>
      </c>
      <c r="D13" s="25">
        <v>13536464</v>
      </c>
    </row>
    <row r="14" spans="1:4" x14ac:dyDescent="0.2">
      <c r="A14" s="27" t="s">
        <v>88</v>
      </c>
      <c r="B14" s="29" t="s">
        <v>89</v>
      </c>
      <c r="C14" s="25">
        <v>2987734</v>
      </c>
      <c r="D14" s="25">
        <v>2987734</v>
      </c>
    </row>
    <row r="15" spans="1:4" x14ac:dyDescent="0.2">
      <c r="A15" s="27" t="s">
        <v>90</v>
      </c>
      <c r="B15" s="29" t="s">
        <v>91</v>
      </c>
      <c r="C15" s="25">
        <v>150000</v>
      </c>
      <c r="D15" s="25">
        <v>150000</v>
      </c>
    </row>
    <row r="16" spans="1:4" x14ac:dyDescent="0.2">
      <c r="A16" s="23"/>
      <c r="B16" s="24"/>
      <c r="C16" s="25"/>
      <c r="D16" s="25"/>
    </row>
    <row r="17" spans="1:4" x14ac:dyDescent="0.2">
      <c r="A17" s="23" t="s">
        <v>33</v>
      </c>
      <c r="B17" s="24" t="s">
        <v>92</v>
      </c>
      <c r="C17" s="25"/>
      <c r="D17" s="25"/>
    </row>
    <row r="18" spans="1:4" x14ac:dyDescent="0.2">
      <c r="A18" s="27" t="s">
        <v>35</v>
      </c>
      <c r="B18" s="29" t="s">
        <v>93</v>
      </c>
      <c r="C18" s="25">
        <v>2000000</v>
      </c>
      <c r="D18" s="25">
        <v>0</v>
      </c>
    </row>
    <row r="19" spans="1:4" x14ac:dyDescent="0.2">
      <c r="A19" s="23"/>
      <c r="B19" s="24"/>
      <c r="C19" s="25"/>
      <c r="D19" s="25"/>
    </row>
    <row r="20" spans="1:4" x14ac:dyDescent="0.2">
      <c r="A20" s="23" t="s">
        <v>94</v>
      </c>
      <c r="B20" s="24" t="s">
        <v>95</v>
      </c>
      <c r="C20" s="25"/>
      <c r="D20" s="25"/>
    </row>
    <row r="21" spans="1:4" x14ac:dyDescent="0.2">
      <c r="A21" s="27" t="s">
        <v>96</v>
      </c>
      <c r="B21" s="29" t="s">
        <v>95</v>
      </c>
      <c r="C21" s="25">
        <v>8109617</v>
      </c>
      <c r="D21" s="25">
        <v>7255277</v>
      </c>
    </row>
    <row r="22" spans="1:4" x14ac:dyDescent="0.2">
      <c r="A22" s="23"/>
      <c r="B22" s="24"/>
      <c r="C22" s="25"/>
      <c r="D22" s="25"/>
    </row>
    <row r="23" spans="1:4" s="81" customFormat="1" x14ac:dyDescent="0.2">
      <c r="A23" s="23" t="s">
        <v>97</v>
      </c>
      <c r="B23" s="24" t="s">
        <v>98</v>
      </c>
      <c r="C23" s="78"/>
      <c r="D23" s="78"/>
    </row>
    <row r="24" spans="1:4" x14ac:dyDescent="0.2">
      <c r="A24" s="27" t="s">
        <v>99</v>
      </c>
      <c r="B24" s="29" t="s">
        <v>98</v>
      </c>
      <c r="C24" s="25">
        <v>0</v>
      </c>
      <c r="D24" s="25">
        <v>0</v>
      </c>
    </row>
    <row r="25" spans="1:4" x14ac:dyDescent="0.2">
      <c r="A25" s="23"/>
      <c r="B25" s="24"/>
      <c r="C25" s="25"/>
      <c r="D25" s="25"/>
    </row>
    <row r="26" spans="1:4" x14ac:dyDescent="0.2">
      <c r="A26" s="31" t="s">
        <v>74</v>
      </c>
      <c r="B26" s="32"/>
      <c r="C26" s="33">
        <f t="shared" ref="C26:D26" si="0">SUM(C3:C25)</f>
        <v>276268168</v>
      </c>
      <c r="D26" s="33">
        <f t="shared" si="0"/>
        <v>264987919</v>
      </c>
    </row>
    <row r="27" spans="1:4" x14ac:dyDescent="0.2">
      <c r="A27" s="19" t="s">
        <v>100</v>
      </c>
      <c r="B27" s="35"/>
      <c r="C27" s="25"/>
      <c r="D27" s="25"/>
    </row>
    <row r="28" spans="1:4" x14ac:dyDescent="0.2">
      <c r="A28" s="23" t="s">
        <v>46</v>
      </c>
      <c r="B28" s="24" t="s">
        <v>101</v>
      </c>
      <c r="C28" s="25"/>
      <c r="D28" s="25"/>
    </row>
    <row r="29" spans="1:4" x14ac:dyDescent="0.2">
      <c r="A29" s="27" t="s">
        <v>102</v>
      </c>
      <c r="B29" s="29" t="s">
        <v>103</v>
      </c>
      <c r="C29" s="25">
        <v>2520317</v>
      </c>
      <c r="D29" s="25">
        <v>2103282</v>
      </c>
    </row>
    <row r="30" spans="1:4" x14ac:dyDescent="0.2">
      <c r="A30" s="27" t="s">
        <v>48</v>
      </c>
      <c r="B30" s="29" t="s">
        <v>104</v>
      </c>
      <c r="C30" s="25">
        <v>18565916</v>
      </c>
      <c r="D30" s="25">
        <v>15274288</v>
      </c>
    </row>
    <row r="31" spans="1:4" x14ac:dyDescent="0.2">
      <c r="A31" s="27" t="s">
        <v>50</v>
      </c>
      <c r="B31" s="29" t="s">
        <v>105</v>
      </c>
      <c r="C31" s="25">
        <v>871000</v>
      </c>
      <c r="D31" s="25">
        <v>867800</v>
      </c>
    </row>
    <row r="32" spans="1:4" x14ac:dyDescent="0.2">
      <c r="A32" s="27" t="s">
        <v>52</v>
      </c>
      <c r="B32" s="29" t="s">
        <v>106</v>
      </c>
      <c r="C32" s="25">
        <v>500000</v>
      </c>
      <c r="D32" s="25">
        <v>500000</v>
      </c>
    </row>
    <row r="33" spans="1:4" x14ac:dyDescent="0.2">
      <c r="A33" s="56"/>
      <c r="B33" s="39"/>
      <c r="C33" s="25"/>
      <c r="D33" s="25"/>
    </row>
    <row r="34" spans="1:4" x14ac:dyDescent="0.2">
      <c r="A34" s="31" t="s">
        <v>100</v>
      </c>
      <c r="B34" s="57"/>
      <c r="C34" s="58">
        <f t="shared" ref="C34:D34" si="1">SUM(C27:C33)</f>
        <v>22457233</v>
      </c>
      <c r="D34" s="58">
        <f t="shared" si="1"/>
        <v>18745370</v>
      </c>
    </row>
    <row r="35" spans="1:4" s="60" customFormat="1" x14ac:dyDescent="0.2">
      <c r="A35" s="23" t="s">
        <v>107</v>
      </c>
      <c r="B35" s="59"/>
      <c r="C35" s="36"/>
      <c r="D35" s="36"/>
    </row>
    <row r="36" spans="1:4" s="63" customFormat="1" x14ac:dyDescent="0.2">
      <c r="A36" s="61" t="s">
        <v>60</v>
      </c>
      <c r="B36" s="62" t="s">
        <v>108</v>
      </c>
      <c r="C36" s="25"/>
      <c r="D36" s="25"/>
    </row>
    <row r="37" spans="1:4" s="63" customFormat="1" x14ac:dyDescent="0.2">
      <c r="A37" s="64" t="s">
        <v>62</v>
      </c>
      <c r="B37" s="65" t="s">
        <v>108</v>
      </c>
      <c r="C37" s="66">
        <v>20000000</v>
      </c>
      <c r="D37" s="66">
        <v>20000000</v>
      </c>
    </row>
    <row r="38" spans="1:4" s="63" customFormat="1" x14ac:dyDescent="0.2">
      <c r="A38" s="67" t="s">
        <v>59</v>
      </c>
      <c r="B38" s="68"/>
      <c r="C38" s="33">
        <f t="shared" ref="C38:D38" si="2">SUM(C35:C37)</f>
        <v>20000000</v>
      </c>
      <c r="D38" s="33">
        <f t="shared" si="2"/>
        <v>20000000</v>
      </c>
    </row>
    <row r="39" spans="1:4" s="63" customFormat="1" x14ac:dyDescent="0.2">
      <c r="A39" s="27"/>
      <c r="B39" s="59"/>
      <c r="C39" s="36"/>
      <c r="D39" s="36"/>
    </row>
    <row r="40" spans="1:4" s="63" customFormat="1" x14ac:dyDescent="0.2">
      <c r="A40" s="23" t="s">
        <v>109</v>
      </c>
      <c r="B40" s="59"/>
      <c r="C40" s="25"/>
      <c r="D40" s="25"/>
    </row>
    <row r="41" spans="1:4" s="63" customFormat="1" x14ac:dyDescent="0.2">
      <c r="A41" s="69" t="s">
        <v>64</v>
      </c>
      <c r="B41" s="70" t="s">
        <v>110</v>
      </c>
      <c r="C41" s="25"/>
      <c r="D41" s="25"/>
    </row>
    <row r="42" spans="1:4" s="63" customFormat="1" x14ac:dyDescent="0.2">
      <c r="A42" s="38" t="s">
        <v>66</v>
      </c>
      <c r="B42" s="71" t="s">
        <v>111</v>
      </c>
      <c r="C42" s="66">
        <v>80000000</v>
      </c>
      <c r="D42" s="66">
        <v>80000000</v>
      </c>
    </row>
    <row r="43" spans="1:4" s="63" customFormat="1" x14ac:dyDescent="0.2">
      <c r="A43" s="31" t="s">
        <v>109</v>
      </c>
      <c r="B43" s="32"/>
      <c r="C43" s="33">
        <f t="shared" ref="C43:D43" si="3">SUM(C39:C42)</f>
        <v>80000000</v>
      </c>
      <c r="D43" s="33">
        <f t="shared" si="3"/>
        <v>80000000</v>
      </c>
    </row>
    <row r="44" spans="1:4" s="63" customFormat="1" x14ac:dyDescent="0.2">
      <c r="A44" s="24"/>
      <c r="B44" s="72"/>
      <c r="C44" s="73"/>
      <c r="D44" s="73"/>
    </row>
    <row r="45" spans="1:4" x14ac:dyDescent="0.2">
      <c r="A45" s="74" t="s">
        <v>112</v>
      </c>
      <c r="B45" s="75"/>
      <c r="C45" s="76"/>
      <c r="D45" s="76"/>
    </row>
    <row r="46" spans="1:4" x14ac:dyDescent="0.2">
      <c r="A46" s="13"/>
      <c r="B46" s="77" t="s">
        <v>69</v>
      </c>
      <c r="C46" s="58">
        <f t="shared" ref="C46:D46" si="4">C26</f>
        <v>276268168</v>
      </c>
      <c r="D46" s="58">
        <f t="shared" si="4"/>
        <v>264987919</v>
      </c>
    </row>
    <row r="47" spans="1:4" x14ac:dyDescent="0.2">
      <c r="A47" s="13"/>
      <c r="B47" s="77" t="s">
        <v>70</v>
      </c>
      <c r="C47" s="78">
        <f t="shared" ref="C47:D47" si="5">C34</f>
        <v>22457233</v>
      </c>
      <c r="D47" s="78">
        <f t="shared" si="5"/>
        <v>18745370</v>
      </c>
    </row>
    <row r="48" spans="1:4" x14ac:dyDescent="0.2">
      <c r="A48" s="13"/>
      <c r="B48" s="77" t="s">
        <v>71</v>
      </c>
      <c r="C48" s="78">
        <f t="shared" ref="C48:D48" si="6">C38</f>
        <v>20000000</v>
      </c>
      <c r="D48" s="78">
        <f t="shared" si="6"/>
        <v>20000000</v>
      </c>
    </row>
    <row r="49" spans="1:4" x14ac:dyDescent="0.2">
      <c r="A49" s="13"/>
      <c r="B49" s="77" t="s">
        <v>72</v>
      </c>
      <c r="C49" s="79">
        <f t="shared" ref="C49:D49" si="7">C43</f>
        <v>80000000</v>
      </c>
      <c r="D49" s="79">
        <f t="shared" si="7"/>
        <v>80000000</v>
      </c>
    </row>
    <row r="50" spans="1:4" x14ac:dyDescent="0.2">
      <c r="A50" s="74" t="s">
        <v>113</v>
      </c>
      <c r="B50" s="80" t="s">
        <v>114</v>
      </c>
      <c r="C50" s="33">
        <f t="shared" ref="C50:D50" si="8">SUM(C46:C49)</f>
        <v>398725401</v>
      </c>
      <c r="D50" s="33">
        <f t="shared" si="8"/>
        <v>383733289</v>
      </c>
    </row>
  </sheetData>
  <mergeCells count="3">
    <mergeCell ref="A1:A2"/>
    <mergeCell ref="B1:B2"/>
    <mergeCell ref="C1:D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Header>&amp;L&amp;"-,Grassetto"BILANCIO PREVISIONE 2016   -   PARTE II USCITE IN FORMATO SINTETICO (di cui all'art. 8, comma 1,D.L. 66/2014)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PREVENTIVO ECONOMICO</vt:lpstr>
      <vt:lpstr>ENTRATE ENTE</vt:lpstr>
      <vt:lpstr>USCITE_ENTE</vt:lpstr>
      <vt:lpstr>'ENTRATE ENTE'!Area_stampa</vt:lpstr>
      <vt:lpstr>'PREVENTIVO ECONOMICO'!Area_stampa</vt:lpstr>
      <vt:lpstr>USCITE_ENTE!Area_stampa</vt:lpstr>
      <vt:lpstr>'ENTRATE ENTE'!Titoli_stampa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GUIDI LORELLA</cp:lastModifiedBy>
  <cp:lastPrinted>2016-02-04T09:31:43Z</cp:lastPrinted>
  <dcterms:created xsi:type="dcterms:W3CDTF">2016-02-02T08:25:08Z</dcterms:created>
  <dcterms:modified xsi:type="dcterms:W3CDTF">2016-02-04T09:32:09Z</dcterms:modified>
</cp:coreProperties>
</file>