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1360" windowHeight="8440" activeTab="0"/>
  </bookViews>
  <sheets>
    <sheet name="anno 2010 - 2013 18 06 14 UCP" sheetId="1" r:id="rId1"/>
  </sheets>
  <definedNames>
    <definedName name="_xlnm.Print_Titles" localSheetId="0">'anno 2010 - 2013 18 06 14 UCP'!$2:$2</definedName>
  </definedNames>
  <calcPr fullCalcOnLoad="1"/>
</workbook>
</file>

<file path=xl/sharedStrings.xml><?xml version="1.0" encoding="utf-8"?>
<sst xmlns="http://schemas.openxmlformats.org/spreadsheetml/2006/main" count="116" uniqueCount="81">
  <si>
    <t>T.I.</t>
  </si>
  <si>
    <t>SCADENZA</t>
  </si>
  <si>
    <t>T.D.</t>
  </si>
  <si>
    <t>01/2010</t>
  </si>
  <si>
    <t>12/02/2010 n. 12</t>
  </si>
  <si>
    <t>15/03/2010</t>
  </si>
  <si>
    <t>02/2010</t>
  </si>
  <si>
    <t>03/2010</t>
  </si>
  <si>
    <t>19/04/2010</t>
  </si>
  <si>
    <t>19/03/2010 n. 22</t>
  </si>
  <si>
    <t>04/2010</t>
  </si>
  <si>
    <t>16/04/2010 n. 30</t>
  </si>
  <si>
    <t>17/05/2010</t>
  </si>
  <si>
    <t>CP/01/2010</t>
  </si>
  <si>
    <t>27/04/2010 n. 33</t>
  </si>
  <si>
    <t>27/05/2010</t>
  </si>
  <si>
    <t>GOT-TOP</t>
  </si>
  <si>
    <t>11/05/2010 n. 37</t>
  </si>
  <si>
    <t>10/06/2010</t>
  </si>
  <si>
    <t>05/2010</t>
  </si>
  <si>
    <t>06/2010</t>
  </si>
  <si>
    <t>07/2010</t>
  </si>
  <si>
    <t>08/2010</t>
  </si>
  <si>
    <t>30/07/2010 n. 60</t>
  </si>
  <si>
    <t>30/08/2010</t>
  </si>
  <si>
    <t>01/2011</t>
  </si>
  <si>
    <t>4/3/2011 n. 18</t>
  </si>
  <si>
    <t>4/4/2011</t>
  </si>
  <si>
    <t>02/2011</t>
  </si>
  <si>
    <t>19/09/2011</t>
  </si>
  <si>
    <t>19/08/2011 n. 66 19/09/2011 n. 74</t>
  </si>
  <si>
    <t>03/2011</t>
  </si>
  <si>
    <t>04/2011</t>
  </si>
  <si>
    <t>05/2011</t>
  </si>
  <si>
    <t xml:space="preserve">19/08/2011 n. 66 </t>
  </si>
  <si>
    <t>17/10/2011</t>
  </si>
  <si>
    <t>06/2011</t>
  </si>
  <si>
    <t>16/12/2011 n. 99</t>
  </si>
  <si>
    <t>17/11/2011</t>
  </si>
  <si>
    <t>16/01/2012</t>
  </si>
  <si>
    <t>CP/01/2012</t>
  </si>
  <si>
    <t>CP/01/2011</t>
  </si>
  <si>
    <t>26/4/2011 n. 33</t>
  </si>
  <si>
    <t>10/02/2012 n. 11</t>
  </si>
  <si>
    <t>12/03/2012</t>
  </si>
  <si>
    <t>26/5/2011</t>
  </si>
  <si>
    <t>01/2012</t>
  </si>
  <si>
    <t>09/03/2012 n. 19</t>
  </si>
  <si>
    <t>10/04/2012</t>
  </si>
  <si>
    <t xml:space="preserve">18/10/2011 n. 83 </t>
  </si>
  <si>
    <t>02/2012</t>
  </si>
  <si>
    <t>15/05/2012 n. 37</t>
  </si>
  <si>
    <t>14/06/2012</t>
  </si>
  <si>
    <t>ANNO</t>
  </si>
  <si>
    <t>2010</t>
  </si>
  <si>
    <t>2011</t>
  </si>
  <si>
    <t>2012</t>
  </si>
  <si>
    <t>03/2012</t>
  </si>
  <si>
    <t>2013</t>
  </si>
  <si>
    <t>04/2012</t>
  </si>
  <si>
    <t>24/12/2012</t>
  </si>
  <si>
    <t>CP/02/2012</t>
  </si>
  <si>
    <t>8/06/2012 n. 44</t>
  </si>
  <si>
    <t>9/07/2012</t>
  </si>
  <si>
    <t>CP/03/2012</t>
  </si>
  <si>
    <t>16/11/2012 n. 90</t>
  </si>
  <si>
    <t>17/12/2012</t>
  </si>
  <si>
    <t>CP/04/2012</t>
  </si>
  <si>
    <t>15/1/2013 n. 4</t>
  </si>
  <si>
    <t>14/02/2013</t>
  </si>
  <si>
    <t>01/2013</t>
  </si>
  <si>
    <t>1/03/2013 n. 13</t>
  </si>
  <si>
    <t>2/04/2013</t>
  </si>
  <si>
    <t>T.I. Legge 68/1999</t>
  </si>
  <si>
    <t>23/11/2012 n. 92</t>
  </si>
  <si>
    <t xml:space="preserve">RIFERIMENTO </t>
  </si>
  <si>
    <t>TIPO DI CONTRATTO</t>
  </si>
  <si>
    <t xml:space="preserve">GAZZETTA UFFICIALE </t>
  </si>
  <si>
    <t>N. ASSUNTI</t>
  </si>
  <si>
    <r>
      <t xml:space="preserve">TOTALE COSTO  </t>
    </r>
    <r>
      <rPr>
        <b/>
        <sz val="10"/>
        <rFont val="Calibri"/>
        <family val="2"/>
      </rPr>
      <t>€</t>
    </r>
  </si>
  <si>
    <t>BANDI DI CONCORSO ESPLETATI DAL 2010 AL 2013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</si>
</sst>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0.000"/>
    <numFmt numFmtId="176" formatCode="0.0"/>
  </numFmts>
  <fonts count="26">
    <font>
      <sz val="10"/>
      <name val="Arial"/>
      <family val="0"/>
    </font>
    <font>
      <sz val="11"/>
      <name val="Times"/>
      <family val="1"/>
    </font>
    <font>
      <b/>
      <sz val="11"/>
      <name val="Times"/>
      <family val="1"/>
    </font>
    <font>
      <b/>
      <sz val="14"/>
      <name val="Times"/>
      <family val="1"/>
    </font>
    <font>
      <b/>
      <sz val="10"/>
      <name val="Times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24" borderId="0" xfId="0" applyNumberFormat="1" applyFont="1" applyFill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14" fontId="1" fillId="24" borderId="0" xfId="0" applyNumberFormat="1" applyFont="1" applyFill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vertical="center" wrapText="1"/>
    </xf>
    <xf numFmtId="2" fontId="1" fillId="24" borderId="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2" fontId="4" fillId="24" borderId="0" xfId="0" applyNumberFormat="1" applyFont="1" applyFill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2">
      <selection activeCell="D33" sqref="D33"/>
    </sheetView>
  </sheetViews>
  <sheetFormatPr defaultColWidth="9.140625" defaultRowHeight="12.75"/>
  <cols>
    <col min="1" max="1" width="9.00390625" style="1" customWidth="1"/>
    <col min="2" max="2" width="17.421875" style="1" customWidth="1"/>
    <col min="3" max="3" width="15.421875" style="8" customWidth="1"/>
    <col min="4" max="4" width="30.8515625" style="8" customWidth="1"/>
    <col min="5" max="5" width="14.421875" style="11" customWidth="1"/>
    <col min="6" max="6" width="10.8515625" style="13" bestFit="1" customWidth="1"/>
    <col min="7" max="7" width="17.00390625" style="14" bestFit="1" customWidth="1"/>
    <col min="8" max="9" width="9.140625" style="1" customWidth="1"/>
    <col min="10" max="10" width="9.421875" style="17" bestFit="1" customWidth="1"/>
    <col min="11" max="16384" width="9.140625" style="1" customWidth="1"/>
  </cols>
  <sheetData>
    <row r="1" spans="1:7" ht="31.5" customHeight="1">
      <c r="A1" s="29" t="s">
        <v>80</v>
      </c>
      <c r="B1" s="29"/>
      <c r="C1" s="29"/>
      <c r="D1" s="29"/>
      <c r="E1" s="29"/>
      <c r="F1" s="29"/>
      <c r="G1" s="29"/>
    </row>
    <row r="2" spans="1:10" s="23" customFormat="1" ht="39.75" customHeight="1">
      <c r="A2" s="19" t="s">
        <v>53</v>
      </c>
      <c r="B2" s="19" t="s">
        <v>76</v>
      </c>
      <c r="C2" s="19" t="s">
        <v>75</v>
      </c>
      <c r="D2" s="19" t="s">
        <v>77</v>
      </c>
      <c r="E2" s="20" t="s">
        <v>1</v>
      </c>
      <c r="F2" s="21" t="s">
        <v>78</v>
      </c>
      <c r="G2" s="22" t="s">
        <v>79</v>
      </c>
      <c r="J2" s="24"/>
    </row>
    <row r="3" spans="1:10" s="4" customFormat="1" ht="24.75" customHeight="1">
      <c r="A3" s="2" t="s">
        <v>58</v>
      </c>
      <c r="B3" s="3" t="s">
        <v>2</v>
      </c>
      <c r="C3" s="3" t="s">
        <v>70</v>
      </c>
      <c r="D3" s="3" t="s">
        <v>71</v>
      </c>
      <c r="E3" s="9" t="s">
        <v>72</v>
      </c>
      <c r="F3" s="12">
        <f>2+2+1</f>
        <v>5</v>
      </c>
      <c r="G3" s="15">
        <v>1220.67</v>
      </c>
      <c r="J3" s="18"/>
    </row>
    <row r="4" spans="1:7" ht="24.75" customHeight="1">
      <c r="A4" s="25" t="s">
        <v>56</v>
      </c>
      <c r="B4" s="5" t="s">
        <v>2</v>
      </c>
      <c r="C4" s="5" t="s">
        <v>46</v>
      </c>
      <c r="D4" s="6" t="s">
        <v>47</v>
      </c>
      <c r="E4" s="10" t="s">
        <v>48</v>
      </c>
      <c r="F4" s="12">
        <f>3</f>
        <v>3</v>
      </c>
      <c r="G4" s="15">
        <f>319.54+266.34+266.34+64.56+212.98+161.34</f>
        <v>1291.1</v>
      </c>
    </row>
    <row r="5" spans="1:7" ht="24.75" customHeight="1">
      <c r="A5" s="26"/>
      <c r="B5" s="3" t="s">
        <v>2</v>
      </c>
      <c r="C5" s="3" t="s">
        <v>50</v>
      </c>
      <c r="D5" s="7" t="s">
        <v>51</v>
      </c>
      <c r="E5" s="9" t="s">
        <v>52</v>
      </c>
      <c r="F5" s="12">
        <v>1</v>
      </c>
      <c r="G5" s="15">
        <v>1164.5</v>
      </c>
    </row>
    <row r="6" spans="1:7" ht="24.75" customHeight="1">
      <c r="A6" s="26"/>
      <c r="B6" s="3" t="s">
        <v>2</v>
      </c>
      <c r="C6" s="3" t="s">
        <v>57</v>
      </c>
      <c r="D6" s="3" t="s">
        <v>74</v>
      </c>
      <c r="E6" s="9" t="s">
        <v>60</v>
      </c>
      <c r="F6" s="12">
        <f>1+1+1+1+1+1+1+1+1+1+1+1</f>
        <v>12</v>
      </c>
      <c r="G6" s="15">
        <v>3622.44</v>
      </c>
    </row>
    <row r="7" spans="1:7" ht="24.75" customHeight="1">
      <c r="A7" s="26"/>
      <c r="B7" s="3" t="s">
        <v>2</v>
      </c>
      <c r="C7" s="3" t="s">
        <v>59</v>
      </c>
      <c r="D7" s="3" t="s">
        <v>74</v>
      </c>
      <c r="E7" s="9" t="s">
        <v>60</v>
      </c>
      <c r="F7" s="12">
        <f>1+2</f>
        <v>3</v>
      </c>
      <c r="G7" s="15">
        <v>1301.74</v>
      </c>
    </row>
    <row r="8" spans="1:7" ht="24.75" customHeight="1">
      <c r="A8" s="26"/>
      <c r="B8" s="3" t="s">
        <v>73</v>
      </c>
      <c r="C8" s="3" t="s">
        <v>40</v>
      </c>
      <c r="D8" s="3" t="s">
        <v>43</v>
      </c>
      <c r="E8" s="9" t="s">
        <v>44</v>
      </c>
      <c r="F8" s="12">
        <v>2</v>
      </c>
      <c r="G8" s="15">
        <f>1357.29+352.35</f>
        <v>1709.6399999999999</v>
      </c>
    </row>
    <row r="9" spans="1:7" ht="24.75" customHeight="1">
      <c r="A9" s="26"/>
      <c r="B9" s="3" t="s">
        <v>73</v>
      </c>
      <c r="C9" s="3" t="s">
        <v>61</v>
      </c>
      <c r="D9" s="3" t="s">
        <v>62</v>
      </c>
      <c r="E9" s="9" t="s">
        <v>63</v>
      </c>
      <c r="F9" s="12">
        <v>1</v>
      </c>
      <c r="G9" s="15">
        <v>1558.7</v>
      </c>
    </row>
    <row r="10" spans="1:7" ht="24.75" customHeight="1">
      <c r="A10" s="26"/>
      <c r="B10" s="3" t="s">
        <v>73</v>
      </c>
      <c r="C10" s="3" t="s">
        <v>64</v>
      </c>
      <c r="D10" s="3" t="s">
        <v>65</v>
      </c>
      <c r="E10" s="9" t="s">
        <v>66</v>
      </c>
      <c r="F10" s="12">
        <v>2</v>
      </c>
      <c r="G10" s="15">
        <f>1497.84</f>
        <v>1497.84</v>
      </c>
    </row>
    <row r="11" spans="1:7" ht="22.5" customHeight="1">
      <c r="A11" s="27"/>
      <c r="B11" s="3" t="s">
        <v>73</v>
      </c>
      <c r="C11" s="3" t="s">
        <v>67</v>
      </c>
      <c r="D11" s="3" t="s">
        <v>68</v>
      </c>
      <c r="E11" s="9" t="s">
        <v>69</v>
      </c>
      <c r="F11" s="12">
        <v>1</v>
      </c>
      <c r="G11" s="15">
        <f>1992.24+352.35</f>
        <v>2344.59</v>
      </c>
    </row>
    <row r="12" spans="1:7" ht="28.5" customHeight="1">
      <c r="A12" s="25" t="s">
        <v>55</v>
      </c>
      <c r="B12" s="3" t="s">
        <v>2</v>
      </c>
      <c r="C12" s="3" t="s">
        <v>25</v>
      </c>
      <c r="D12" s="3" t="s">
        <v>26</v>
      </c>
      <c r="E12" s="9" t="s">
        <v>27</v>
      </c>
      <c r="F12" s="12">
        <f>3+4+1+1</f>
        <v>9</v>
      </c>
      <c r="G12" s="15">
        <v>1936.25</v>
      </c>
    </row>
    <row r="13" spans="1:9" ht="24.75" customHeight="1">
      <c r="A13" s="26"/>
      <c r="B13" s="3" t="s">
        <v>2</v>
      </c>
      <c r="C13" s="3" t="s">
        <v>28</v>
      </c>
      <c r="D13" s="3" t="s">
        <v>30</v>
      </c>
      <c r="E13" s="9" t="s">
        <v>35</v>
      </c>
      <c r="F13" s="12">
        <f>1+2+2+2+3</f>
        <v>10</v>
      </c>
      <c r="G13" s="15">
        <v>1880.68</v>
      </c>
      <c r="I13" s="17"/>
    </row>
    <row r="14" spans="1:7" ht="35.25" customHeight="1">
      <c r="A14" s="26"/>
      <c r="B14" s="3" t="s">
        <v>2</v>
      </c>
      <c r="C14" s="3" t="s">
        <v>31</v>
      </c>
      <c r="D14" s="3" t="s">
        <v>49</v>
      </c>
      <c r="E14" s="9" t="s">
        <v>38</v>
      </c>
      <c r="F14" s="12">
        <f>1+1+1+1+2</f>
        <v>6</v>
      </c>
      <c r="G14" s="15">
        <v>3621.44</v>
      </c>
    </row>
    <row r="15" spans="1:7" ht="33" customHeight="1">
      <c r="A15" s="26"/>
      <c r="B15" s="3" t="s">
        <v>2</v>
      </c>
      <c r="C15" s="3" t="s">
        <v>32</v>
      </c>
      <c r="D15" s="3" t="s">
        <v>30</v>
      </c>
      <c r="E15" s="9" t="s">
        <v>35</v>
      </c>
      <c r="F15" s="12">
        <f>9+1+2+2+3+2+2+4+3</f>
        <v>28</v>
      </c>
      <c r="G15" s="15">
        <v>3172.86</v>
      </c>
    </row>
    <row r="16" spans="1:7" ht="29.25" customHeight="1">
      <c r="A16" s="26"/>
      <c r="B16" s="3" t="s">
        <v>2</v>
      </c>
      <c r="C16" s="3" t="s">
        <v>33</v>
      </c>
      <c r="D16" s="3" t="s">
        <v>34</v>
      </c>
      <c r="E16" s="9" t="s">
        <v>29</v>
      </c>
      <c r="F16" s="12">
        <f>2</f>
        <v>2</v>
      </c>
      <c r="G16" s="15">
        <v>1658.38</v>
      </c>
    </row>
    <row r="17" spans="1:7" ht="24.75" customHeight="1">
      <c r="A17" s="26"/>
      <c r="B17" s="3" t="s">
        <v>2</v>
      </c>
      <c r="C17" s="3" t="s">
        <v>36</v>
      </c>
      <c r="D17" s="3" t="s">
        <v>37</v>
      </c>
      <c r="E17" s="9" t="s">
        <v>39</v>
      </c>
      <c r="F17" s="12">
        <v>3</v>
      </c>
      <c r="G17" s="15">
        <v>1550.91</v>
      </c>
    </row>
    <row r="18" spans="1:7" ht="24.75" customHeight="1">
      <c r="A18" s="27"/>
      <c r="B18" s="3" t="s">
        <v>73</v>
      </c>
      <c r="C18" s="3" t="s">
        <v>41</v>
      </c>
      <c r="D18" s="3" t="s">
        <v>42</v>
      </c>
      <c r="E18" s="9" t="s">
        <v>45</v>
      </c>
      <c r="F18" s="12">
        <v>4</v>
      </c>
      <c r="G18" s="15">
        <f>279.4+232.41+232.41+82.63+20.6+170.44+108.4+108.4</f>
        <v>1234.69</v>
      </c>
    </row>
    <row r="19" spans="1:7" ht="24.75" customHeight="1">
      <c r="A19" s="25" t="s">
        <v>54</v>
      </c>
      <c r="B19" s="3" t="s">
        <v>2</v>
      </c>
      <c r="C19" s="3" t="s">
        <v>3</v>
      </c>
      <c r="D19" s="3" t="s">
        <v>4</v>
      </c>
      <c r="E19" s="9" t="s">
        <v>5</v>
      </c>
      <c r="F19" s="12">
        <f>2+1+1+2</f>
        <v>6</v>
      </c>
      <c r="G19" s="15">
        <v>1746.05</v>
      </c>
    </row>
    <row r="20" spans="1:10" ht="24.75" customHeight="1">
      <c r="A20" s="26"/>
      <c r="B20" s="3" t="s">
        <v>2</v>
      </c>
      <c r="C20" s="3" t="s">
        <v>6</v>
      </c>
      <c r="D20" s="3" t="s">
        <v>4</v>
      </c>
      <c r="E20" s="9" t="s">
        <v>5</v>
      </c>
      <c r="F20" s="12">
        <f>2+1+2</f>
        <v>5</v>
      </c>
      <c r="G20" s="15">
        <v>1419.76</v>
      </c>
      <c r="J20" s="18"/>
    </row>
    <row r="21" spans="1:10" ht="24.75" customHeight="1">
      <c r="A21" s="26"/>
      <c r="B21" s="3" t="s">
        <v>2</v>
      </c>
      <c r="C21" s="3" t="s">
        <v>7</v>
      </c>
      <c r="D21" s="3" t="s">
        <v>9</v>
      </c>
      <c r="E21" s="9" t="s">
        <v>8</v>
      </c>
      <c r="F21" s="12">
        <f>4+1+1+1+2</f>
        <v>9</v>
      </c>
      <c r="G21" s="15">
        <v>2059.02</v>
      </c>
      <c r="J21" s="18"/>
    </row>
    <row r="22" spans="1:10" ht="24.75" customHeight="1">
      <c r="A22" s="26"/>
      <c r="B22" s="3" t="s">
        <v>2</v>
      </c>
      <c r="C22" s="3" t="s">
        <v>10</v>
      </c>
      <c r="D22" s="3" t="s">
        <v>11</v>
      </c>
      <c r="E22" s="9" t="s">
        <v>12</v>
      </c>
      <c r="F22" s="12">
        <f>2+2</f>
        <v>4</v>
      </c>
      <c r="G22" s="15">
        <v>1331.18</v>
      </c>
      <c r="H22" s="4"/>
      <c r="I22" s="4"/>
      <c r="J22" s="18"/>
    </row>
    <row r="23" spans="1:10" ht="24.75" customHeight="1">
      <c r="A23" s="26"/>
      <c r="B23" s="3" t="s">
        <v>0</v>
      </c>
      <c r="C23" s="3" t="s">
        <v>19</v>
      </c>
      <c r="D23" s="3" t="s">
        <v>23</v>
      </c>
      <c r="E23" s="9" t="s">
        <v>24</v>
      </c>
      <c r="F23" s="12">
        <f>11+18+4+5+8+7+4+20+10+4+7+9+6+6+19+7+14</f>
        <v>159</v>
      </c>
      <c r="G23" s="28">
        <f>45277.42+9074.51+6639.87+1997.23+14+1440+2160+1439.9+1440+1439.9+1800+52800+22800+21191.97</f>
        <v>169514.8</v>
      </c>
      <c r="H23" s="16"/>
      <c r="I23" s="4"/>
      <c r="J23" s="18"/>
    </row>
    <row r="24" spans="1:10" ht="24.75" customHeight="1">
      <c r="A24" s="26"/>
      <c r="B24" s="3" t="s">
        <v>0</v>
      </c>
      <c r="C24" s="3" t="s">
        <v>20</v>
      </c>
      <c r="D24" s="3" t="s">
        <v>23</v>
      </c>
      <c r="E24" s="9" t="s">
        <v>24</v>
      </c>
      <c r="F24" s="12">
        <f>11+4+13+5+10+2</f>
        <v>45</v>
      </c>
      <c r="G24" s="28"/>
      <c r="H24" s="16"/>
      <c r="I24" s="4"/>
      <c r="J24" s="18"/>
    </row>
    <row r="25" spans="1:10" ht="24.75" customHeight="1">
      <c r="A25" s="26"/>
      <c r="B25" s="3" t="s">
        <v>0</v>
      </c>
      <c r="C25" s="3" t="s">
        <v>21</v>
      </c>
      <c r="D25" s="3" t="s">
        <v>23</v>
      </c>
      <c r="E25" s="9" t="s">
        <v>24</v>
      </c>
      <c r="F25" s="12">
        <f>16+2+2+5+4</f>
        <v>29</v>
      </c>
      <c r="G25" s="28"/>
      <c r="H25" s="16"/>
      <c r="I25" s="4"/>
      <c r="J25" s="18"/>
    </row>
    <row r="26" spans="1:10" ht="24.75" customHeight="1">
      <c r="A26" s="26"/>
      <c r="B26" s="3" t="s">
        <v>0</v>
      </c>
      <c r="C26" s="3" t="s">
        <v>22</v>
      </c>
      <c r="D26" s="3" t="s">
        <v>23</v>
      </c>
      <c r="E26" s="9" t="s">
        <v>24</v>
      </c>
      <c r="F26" s="12">
        <f>4+7</f>
        <v>11</v>
      </c>
      <c r="G26" s="28"/>
      <c r="H26" s="16"/>
      <c r="I26" s="4"/>
      <c r="J26" s="18"/>
    </row>
    <row r="27" spans="1:10" ht="24.75" customHeight="1">
      <c r="A27" s="26"/>
      <c r="B27" s="3" t="s">
        <v>73</v>
      </c>
      <c r="C27" s="3" t="s">
        <v>13</v>
      </c>
      <c r="D27" s="3" t="s">
        <v>14</v>
      </c>
      <c r="E27" s="9" t="s">
        <v>15</v>
      </c>
      <c r="F27" s="12">
        <v>1</v>
      </c>
      <c r="G27" s="15">
        <v>1820.66</v>
      </c>
      <c r="H27" s="4"/>
      <c r="I27" s="4"/>
      <c r="J27" s="18"/>
    </row>
    <row r="28" spans="1:10" ht="24.75" customHeight="1">
      <c r="A28" s="27"/>
      <c r="B28" s="3" t="s">
        <v>2</v>
      </c>
      <c r="C28" s="3" t="s">
        <v>16</v>
      </c>
      <c r="D28" s="3" t="s">
        <v>17</v>
      </c>
      <c r="E28" s="9" t="s">
        <v>18</v>
      </c>
      <c r="F28" s="12">
        <v>2</v>
      </c>
      <c r="G28" s="15">
        <v>1662.6</v>
      </c>
      <c r="H28" s="4"/>
      <c r="I28" s="4"/>
      <c r="J28" s="18"/>
    </row>
    <row r="29" ht="12">
      <c r="J29" s="18"/>
    </row>
    <row r="30" ht="12">
      <c r="J30" s="18"/>
    </row>
    <row r="31" ht="12">
      <c r="J31" s="16"/>
    </row>
    <row r="32" ht="12">
      <c r="J32" s="16"/>
    </row>
    <row r="33" ht="12">
      <c r="J33" s="16"/>
    </row>
    <row r="34" ht="12">
      <c r="J34" s="16"/>
    </row>
    <row r="35" ht="12">
      <c r="J35" s="18"/>
    </row>
    <row r="36" ht="12">
      <c r="J36" s="18"/>
    </row>
    <row r="37" ht="12">
      <c r="J37" s="18"/>
    </row>
  </sheetData>
  <sheetProtection/>
  <mergeCells count="5">
    <mergeCell ref="A4:A11"/>
    <mergeCell ref="A12:A18"/>
    <mergeCell ref="A19:A28"/>
    <mergeCell ref="G23:G26"/>
    <mergeCell ref="A1:G1"/>
  </mergeCells>
  <printOptions horizontalCentered="1"/>
  <pageMargins left="0.3937007874015748" right="0.3937007874015748" top="0.1968503937007874" bottom="0.3937007874015748" header="0.5118110236220472" footer="0.11811023622047245"/>
  <pageSetup horizontalDpi="600" verticalDpi="600" orientation="landscape" paperSize="9" scale="95"/>
  <headerFooter alignWithMargins="0">
    <oddFooter>&amp;L&amp;D&amp;RUCP-PGO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Menchinelli</dc:creator>
  <cp:keywords/>
  <dc:description/>
  <cp:lastModifiedBy>Antonella Andreini</cp:lastModifiedBy>
  <cp:lastPrinted>2014-07-30T12:48:27Z</cp:lastPrinted>
  <dcterms:created xsi:type="dcterms:W3CDTF">2008-07-28T06:56:51Z</dcterms:created>
  <dcterms:modified xsi:type="dcterms:W3CDTF">2014-07-31T13:37:39Z</dcterms:modified>
  <cp:category/>
  <cp:version/>
  <cp:contentType/>
  <cp:contentStatus/>
</cp:coreProperties>
</file>